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2145" yWindow="-30" windowWidth="14130" windowHeight="11760"/>
  </bookViews>
  <sheets>
    <sheet name="所要時分計算" sheetId="12" r:id="rId1"/>
    <sheet name="車両・路線データ" sheetId="13" r:id="rId2"/>
  </sheets>
  <calcPr calcId="145621"/>
</workbook>
</file>

<file path=xl/calcChain.xml><?xml version="1.0" encoding="utf-8"?>
<calcChain xmlns="http://schemas.openxmlformats.org/spreadsheetml/2006/main">
  <c r="K22" i="12" l="1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21" i="12"/>
  <c r="J62" i="12" l="1"/>
  <c r="L62" i="12" s="1"/>
  <c r="J63" i="12"/>
  <c r="L63" i="12" s="1"/>
  <c r="J64" i="12"/>
  <c r="L64" i="12" s="1"/>
  <c r="J65" i="12"/>
  <c r="L65" i="12" s="1"/>
  <c r="J66" i="12"/>
  <c r="L66" i="12" s="1"/>
  <c r="J67" i="12"/>
  <c r="L67" i="12" s="1"/>
  <c r="J68" i="12"/>
  <c r="L68" i="12" s="1"/>
  <c r="J69" i="12"/>
  <c r="L69" i="12" s="1"/>
  <c r="J70" i="12"/>
  <c r="L70" i="12" s="1"/>
  <c r="J71" i="12"/>
  <c r="L71" i="12" s="1"/>
  <c r="J72" i="12"/>
  <c r="L72" i="12" s="1"/>
  <c r="J73" i="12"/>
  <c r="L73" i="12" s="1"/>
  <c r="J74" i="12"/>
  <c r="L74" i="12" s="1"/>
  <c r="J75" i="12"/>
  <c r="L75" i="12" s="1"/>
  <c r="J76" i="12"/>
  <c r="L76" i="12" s="1"/>
  <c r="J77" i="12"/>
  <c r="L77" i="12" s="1"/>
  <c r="J78" i="12"/>
  <c r="L78" i="12" s="1"/>
  <c r="J79" i="12"/>
  <c r="L79" i="12" s="1"/>
  <c r="J80" i="12"/>
  <c r="L80" i="12" s="1"/>
  <c r="J81" i="12"/>
  <c r="L81" i="12" s="1"/>
  <c r="J82" i="12"/>
  <c r="L82" i="12" s="1"/>
  <c r="J83" i="12"/>
  <c r="L83" i="12" s="1"/>
  <c r="J84" i="12"/>
  <c r="L84" i="12" s="1"/>
  <c r="J85" i="12"/>
  <c r="L85" i="12" s="1"/>
  <c r="J86" i="12"/>
  <c r="L86" i="12" s="1"/>
  <c r="J87" i="12"/>
  <c r="L87" i="12" s="1"/>
  <c r="J88" i="12"/>
  <c r="L88" i="12" s="1"/>
  <c r="J89" i="12"/>
  <c r="L89" i="12" s="1"/>
  <c r="J90" i="12"/>
  <c r="L90" i="12" s="1"/>
  <c r="J91" i="12"/>
  <c r="L91" i="12" s="1"/>
  <c r="J92" i="12"/>
  <c r="L92" i="12" s="1"/>
  <c r="J93" i="12"/>
  <c r="L93" i="12" s="1"/>
  <c r="J94" i="12"/>
  <c r="L94" i="12" s="1"/>
  <c r="J95" i="12"/>
  <c r="L95" i="12" s="1"/>
  <c r="J96" i="12"/>
  <c r="L96" i="12" s="1"/>
  <c r="J97" i="12"/>
  <c r="L97" i="12" s="1"/>
  <c r="J98" i="12"/>
  <c r="L98" i="12" s="1"/>
  <c r="J99" i="12"/>
  <c r="L99" i="12" s="1"/>
  <c r="J100" i="12"/>
  <c r="L100" i="12" s="1"/>
  <c r="J101" i="12"/>
  <c r="L101" i="12" s="1"/>
  <c r="J102" i="12"/>
  <c r="L102" i="12" s="1"/>
  <c r="J103" i="12"/>
  <c r="L103" i="12" s="1"/>
  <c r="J104" i="12"/>
  <c r="L104" i="12" s="1"/>
  <c r="J105" i="12"/>
  <c r="L105" i="12" s="1"/>
  <c r="J106" i="12"/>
  <c r="L106" i="12" s="1"/>
  <c r="J107" i="12"/>
  <c r="L107" i="12" s="1"/>
  <c r="J108" i="12"/>
  <c r="L108" i="12" s="1"/>
  <c r="J109" i="12"/>
  <c r="L109" i="12" s="1"/>
  <c r="J110" i="12"/>
  <c r="L110" i="12" s="1"/>
  <c r="J111" i="12"/>
  <c r="L111" i="12" s="1"/>
  <c r="J112" i="12"/>
  <c r="L112" i="12" s="1"/>
  <c r="J113" i="12"/>
  <c r="L113" i="12" s="1"/>
  <c r="J114" i="12"/>
  <c r="L114" i="12" s="1"/>
  <c r="J115" i="12"/>
  <c r="L115" i="12" s="1"/>
  <c r="J116" i="12"/>
  <c r="L116" i="12" s="1"/>
  <c r="J117" i="12"/>
  <c r="L117" i="12" s="1"/>
  <c r="J118" i="12"/>
  <c r="L118" i="12" s="1"/>
  <c r="J119" i="12"/>
  <c r="L119" i="12" s="1"/>
  <c r="J120" i="12"/>
  <c r="L120" i="12" s="1"/>
  <c r="J121" i="12"/>
  <c r="L121" i="12" s="1"/>
  <c r="J122" i="12"/>
  <c r="L122" i="12" s="1"/>
  <c r="J123" i="12"/>
  <c r="L123" i="12" s="1"/>
  <c r="C13" i="12" l="1"/>
  <c r="C14" i="12" s="1"/>
  <c r="AO4" i="12"/>
  <c r="AO6" i="12"/>
  <c r="AO8" i="12"/>
  <c r="AO10" i="12"/>
  <c r="AO12" i="12"/>
  <c r="AO14" i="12"/>
  <c r="AO16" i="12"/>
  <c r="AO18" i="12"/>
  <c r="AO20" i="12"/>
  <c r="AO22" i="12"/>
  <c r="AO24" i="12"/>
  <c r="AO26" i="12"/>
  <c r="AO28" i="12"/>
  <c r="AO30" i="12"/>
  <c r="AO32" i="12"/>
  <c r="AO34" i="12"/>
  <c r="AO36" i="12"/>
  <c r="AO38" i="12"/>
  <c r="AO40" i="12"/>
  <c r="AO42" i="12"/>
  <c r="AO44" i="12"/>
  <c r="AO46" i="12"/>
  <c r="AO48" i="12"/>
  <c r="AO50" i="12"/>
  <c r="AO52" i="12"/>
  <c r="AO54" i="12"/>
  <c r="AO56" i="12"/>
  <c r="AO58" i="12"/>
  <c r="AO60" i="12"/>
  <c r="AO62" i="12"/>
  <c r="AO64" i="12"/>
  <c r="AO66" i="12"/>
  <c r="AO68" i="12"/>
  <c r="AO70" i="12"/>
  <c r="AO72" i="12"/>
  <c r="AO74" i="12"/>
  <c r="AO76" i="12"/>
  <c r="AO78" i="12"/>
  <c r="AO80" i="12"/>
  <c r="AO82" i="12"/>
  <c r="AO84" i="12"/>
  <c r="AO86" i="12"/>
  <c r="AO88" i="12"/>
  <c r="AO90" i="12"/>
  <c r="AO92" i="12"/>
  <c r="AO94" i="12"/>
  <c r="AO96" i="12"/>
  <c r="AO98" i="12"/>
  <c r="AO100" i="12"/>
  <c r="AO102" i="12"/>
  <c r="AO104" i="12"/>
  <c r="AO106" i="12"/>
  <c r="AO108" i="12"/>
  <c r="AO110" i="12"/>
  <c r="AO112" i="12"/>
  <c r="AO114" i="12"/>
  <c r="AO116" i="12"/>
  <c r="AO118" i="12"/>
  <c r="AO120" i="12"/>
  <c r="AO122" i="12"/>
  <c r="AO124" i="12"/>
  <c r="AO126" i="12"/>
  <c r="AO128" i="12"/>
  <c r="AO130" i="12"/>
  <c r="AO132" i="12"/>
  <c r="AO134" i="12"/>
  <c r="AO136" i="12"/>
  <c r="AO138" i="12"/>
  <c r="AO140" i="12"/>
  <c r="AO142" i="12"/>
  <c r="AO144" i="12"/>
  <c r="AO146" i="12"/>
  <c r="AO148" i="12"/>
  <c r="AO150" i="12"/>
  <c r="AO152" i="12"/>
  <c r="AO5" i="12"/>
  <c r="AO7" i="12"/>
  <c r="AO9" i="12"/>
  <c r="AO11" i="12"/>
  <c r="AO13" i="12"/>
  <c r="AO15" i="12"/>
  <c r="AO17" i="12"/>
  <c r="AO19" i="12"/>
  <c r="AO21" i="12"/>
  <c r="AO23" i="12"/>
  <c r="AO25" i="12"/>
  <c r="AO27" i="12"/>
  <c r="AO29" i="12"/>
  <c r="AO31" i="12"/>
  <c r="AO33" i="12"/>
  <c r="AO35" i="12"/>
  <c r="AO37" i="12"/>
  <c r="AO39" i="12"/>
  <c r="AO41" i="12"/>
  <c r="AO43" i="12"/>
  <c r="AO45" i="12"/>
  <c r="AO47" i="12"/>
  <c r="AO49" i="12"/>
  <c r="AO51" i="12"/>
  <c r="AO53" i="12"/>
  <c r="AO55" i="12"/>
  <c r="AO57" i="12"/>
  <c r="AO59" i="12"/>
  <c r="AO61" i="12"/>
  <c r="AO63" i="12"/>
  <c r="AO65" i="12"/>
  <c r="AO67" i="12"/>
  <c r="AO69" i="12"/>
  <c r="AO71" i="12"/>
  <c r="AO73" i="12"/>
  <c r="AO75" i="12"/>
  <c r="AO77" i="12"/>
  <c r="AO79" i="12"/>
  <c r="AO81" i="12"/>
  <c r="AO83" i="12"/>
  <c r="AO85" i="12"/>
  <c r="AO87" i="12"/>
  <c r="AO89" i="12"/>
  <c r="AO91" i="12"/>
  <c r="AO93" i="12"/>
  <c r="AO95" i="12"/>
  <c r="AO97" i="12"/>
  <c r="AO99" i="12"/>
  <c r="AO101" i="12"/>
  <c r="AO103" i="12"/>
  <c r="AO105" i="12"/>
  <c r="AO107" i="12"/>
  <c r="AO109" i="12"/>
  <c r="AO111" i="12"/>
  <c r="AO113" i="12"/>
  <c r="AO115" i="12"/>
  <c r="AO117" i="12"/>
  <c r="AO119" i="12"/>
  <c r="AO121" i="12"/>
  <c r="AO123" i="12"/>
  <c r="AO125" i="12"/>
  <c r="AO127" i="12"/>
  <c r="AO129" i="12"/>
  <c r="AO131" i="12"/>
  <c r="AO133" i="12"/>
  <c r="AO135" i="12"/>
  <c r="AO137" i="12"/>
  <c r="AO139" i="12"/>
  <c r="AO141" i="12"/>
  <c r="AO143" i="12"/>
  <c r="AO145" i="12"/>
  <c r="AO147" i="12"/>
  <c r="AO149" i="12"/>
  <c r="AO151" i="12"/>
  <c r="AO153" i="12"/>
  <c r="AO155" i="12"/>
  <c r="AO157" i="12"/>
  <c r="AO159" i="12"/>
  <c r="AO161" i="12"/>
  <c r="AO163" i="12"/>
  <c r="AO165" i="12"/>
  <c r="AO167" i="12"/>
  <c r="AO169" i="12"/>
  <c r="AO171" i="12"/>
  <c r="AO173" i="12"/>
  <c r="AO154" i="12"/>
  <c r="AO158" i="12"/>
  <c r="AO162" i="12"/>
  <c r="AO166" i="12"/>
  <c r="AO170" i="12"/>
  <c r="AO174" i="12"/>
  <c r="AO176" i="12"/>
  <c r="AO178" i="12"/>
  <c r="AO180" i="12"/>
  <c r="AO182" i="12"/>
  <c r="AO184" i="12"/>
  <c r="AO186" i="12"/>
  <c r="AO188" i="12"/>
  <c r="AO190" i="12"/>
  <c r="AO192" i="12"/>
  <c r="AO194" i="12"/>
  <c r="AO196" i="12"/>
  <c r="AO198" i="12"/>
  <c r="AO200" i="12"/>
  <c r="AO202" i="12"/>
  <c r="AO204" i="12"/>
  <c r="AO206" i="12"/>
  <c r="AO208" i="12"/>
  <c r="AO210" i="12"/>
  <c r="AO212" i="12"/>
  <c r="AO214" i="12"/>
  <c r="AO216" i="12"/>
  <c r="AO218" i="12"/>
  <c r="AO220" i="12"/>
  <c r="AO222" i="12"/>
  <c r="AO224" i="12"/>
  <c r="AO226" i="12"/>
  <c r="AO228" i="12"/>
  <c r="AO230" i="12"/>
  <c r="AO232" i="12"/>
  <c r="AO234" i="12"/>
  <c r="AO236" i="12"/>
  <c r="AO238" i="12"/>
  <c r="AO240" i="12"/>
  <c r="AO242" i="12"/>
  <c r="AO244" i="12"/>
  <c r="AO246" i="12"/>
  <c r="AO248" i="12"/>
  <c r="AO250" i="12"/>
  <c r="AO252" i="12"/>
  <c r="AO254" i="12"/>
  <c r="AO256" i="12"/>
  <c r="AO258" i="12"/>
  <c r="AO260" i="12"/>
  <c r="AO262" i="12"/>
  <c r="AO264" i="12"/>
  <c r="AO266" i="12"/>
  <c r="AO268" i="12"/>
  <c r="AO270" i="12"/>
  <c r="AO272" i="12"/>
  <c r="AO274" i="12"/>
  <c r="AO276" i="12"/>
  <c r="AO278" i="12"/>
  <c r="AO280" i="12"/>
  <c r="AO282" i="12"/>
  <c r="AO284" i="12"/>
  <c r="AO286" i="12"/>
  <c r="AO288" i="12"/>
  <c r="AO290" i="12"/>
  <c r="AO292" i="12"/>
  <c r="AO294" i="12"/>
  <c r="AO296" i="12"/>
  <c r="AO298" i="12"/>
  <c r="AO300" i="12"/>
  <c r="AO302" i="12"/>
  <c r="AO304" i="12"/>
  <c r="AO306" i="12"/>
  <c r="AO308" i="12"/>
  <c r="AO310" i="12"/>
  <c r="AO312" i="12"/>
  <c r="AO314" i="12"/>
  <c r="AO316" i="12"/>
  <c r="AO318" i="12"/>
  <c r="AO320" i="12"/>
  <c r="AO322" i="12"/>
  <c r="AO324" i="12"/>
  <c r="AO326" i="12"/>
  <c r="AO328" i="12"/>
  <c r="AO330" i="12"/>
  <c r="AO332" i="12"/>
  <c r="AO156" i="12"/>
  <c r="AO160" i="12"/>
  <c r="AO164" i="12"/>
  <c r="AO168" i="12"/>
  <c r="AO172" i="12"/>
  <c r="AO175" i="12"/>
  <c r="AO177" i="12"/>
  <c r="AO179" i="12"/>
  <c r="AO181" i="12"/>
  <c r="AO183" i="12"/>
  <c r="AO185" i="12"/>
  <c r="AO187" i="12"/>
  <c r="AO189" i="12"/>
  <c r="AO191" i="12"/>
  <c r="AO193" i="12"/>
  <c r="AO195" i="12"/>
  <c r="AO197" i="12"/>
  <c r="AO199" i="12"/>
  <c r="AO201" i="12"/>
  <c r="AO203" i="12"/>
  <c r="AO205" i="12"/>
  <c r="AO207" i="12"/>
  <c r="AO209" i="12"/>
  <c r="AO211" i="12"/>
  <c r="AO213" i="12"/>
  <c r="AO215" i="12"/>
  <c r="AO217" i="12"/>
  <c r="AO219" i="12"/>
  <c r="AO221" i="12"/>
  <c r="AO223" i="12"/>
  <c r="AO225" i="12"/>
  <c r="AO227" i="12"/>
  <c r="AO229" i="12"/>
  <c r="AO231" i="12"/>
  <c r="AO233" i="12"/>
  <c r="AO235" i="12"/>
  <c r="AO237" i="12"/>
  <c r="AO239" i="12"/>
  <c r="AO241" i="12"/>
  <c r="AO243" i="12"/>
  <c r="AO245" i="12"/>
  <c r="AO247" i="12"/>
  <c r="AO249" i="12"/>
  <c r="AO251" i="12"/>
  <c r="AO253" i="12"/>
  <c r="AO255" i="12"/>
  <c r="AO257" i="12"/>
  <c r="AO259" i="12"/>
  <c r="AO261" i="12"/>
  <c r="AO263" i="12"/>
  <c r="AO265" i="12"/>
  <c r="AO267" i="12"/>
  <c r="AO269" i="12"/>
  <c r="AO271" i="12"/>
  <c r="AO273" i="12"/>
  <c r="AO275" i="12"/>
  <c r="AO277" i="12"/>
  <c r="AO279" i="12"/>
  <c r="AO281" i="12"/>
  <c r="AO283" i="12"/>
  <c r="AO285" i="12"/>
  <c r="AO287" i="12"/>
  <c r="AO289" i="12"/>
  <c r="AO291" i="12"/>
  <c r="AO293" i="12"/>
  <c r="AO295" i="12"/>
  <c r="AO297" i="12"/>
  <c r="AO299" i="12"/>
  <c r="AO301" i="12"/>
  <c r="AO303" i="12"/>
  <c r="AO305" i="12"/>
  <c r="AO307" i="12"/>
  <c r="AO309" i="12"/>
  <c r="AO311" i="12"/>
  <c r="AO313" i="12"/>
  <c r="AO315" i="12"/>
  <c r="AO317" i="12"/>
  <c r="AO319" i="12"/>
  <c r="AO321" i="12"/>
  <c r="AO323" i="12"/>
  <c r="AO325" i="12"/>
  <c r="AO327" i="12"/>
  <c r="AO329" i="12"/>
  <c r="AO331" i="12"/>
  <c r="AO333" i="12"/>
  <c r="AO335" i="12"/>
  <c r="AO337" i="12"/>
  <c r="AO339" i="12"/>
  <c r="AO341" i="12"/>
  <c r="AO343" i="12"/>
  <c r="AO345" i="12"/>
  <c r="AO347" i="12"/>
  <c r="AO349" i="12"/>
  <c r="AO351" i="12"/>
  <c r="AO353" i="12"/>
  <c r="AO355" i="12"/>
  <c r="AO357" i="12"/>
  <c r="AO359" i="12"/>
  <c r="AO361" i="12"/>
  <c r="AO363" i="12"/>
  <c r="AO365" i="12"/>
  <c r="AO367" i="12"/>
  <c r="AO368" i="12"/>
  <c r="AO364" i="12"/>
  <c r="AO360" i="12"/>
  <c r="AO356" i="12"/>
  <c r="AO352" i="12"/>
  <c r="AO348" i="12"/>
  <c r="AO344" i="12"/>
  <c r="AO340" i="12"/>
  <c r="AO336" i="12"/>
  <c r="AO366" i="12"/>
  <c r="AO362" i="12"/>
  <c r="AO358" i="12"/>
  <c r="AO354" i="12"/>
  <c r="AO350" i="12"/>
  <c r="AO346" i="12"/>
  <c r="AO342" i="12"/>
  <c r="AO338" i="12"/>
  <c r="AO334" i="12"/>
  <c r="AQ1" i="12"/>
  <c r="BC1" i="12"/>
  <c r="BO1" i="12"/>
  <c r="CA1" i="12"/>
  <c r="CM1" i="12"/>
  <c r="E21" i="12"/>
  <c r="G21" i="12"/>
  <c r="E22" i="12"/>
  <c r="G22" i="12"/>
  <c r="M22" i="12" s="1"/>
  <c r="E23" i="12"/>
  <c r="G23" i="12"/>
  <c r="M23" i="12" s="1"/>
  <c r="E24" i="12"/>
  <c r="G24" i="12"/>
  <c r="M24" i="12"/>
  <c r="E25" i="12"/>
  <c r="G25" i="12"/>
  <c r="M25" i="12" s="1"/>
  <c r="E26" i="12"/>
  <c r="G26" i="12"/>
  <c r="M26" i="12" s="1"/>
  <c r="E27" i="12"/>
  <c r="G27" i="12"/>
  <c r="E28" i="12"/>
  <c r="G28" i="12"/>
  <c r="M28" i="12" s="1"/>
  <c r="E29" i="12"/>
  <c r="G29" i="12"/>
  <c r="M29" i="12" s="1"/>
  <c r="E30" i="12"/>
  <c r="G30" i="12"/>
  <c r="M30" i="12" s="1"/>
  <c r="E31" i="12"/>
  <c r="G31" i="12"/>
  <c r="E32" i="12"/>
  <c r="G32" i="12"/>
  <c r="M32" i="12" s="1"/>
  <c r="E33" i="12"/>
  <c r="G33" i="12"/>
  <c r="M33" i="12" s="1"/>
  <c r="E34" i="12"/>
  <c r="G34" i="12"/>
  <c r="M34" i="12" s="1"/>
  <c r="E35" i="12"/>
  <c r="G35" i="12"/>
  <c r="E36" i="12"/>
  <c r="G36" i="12"/>
  <c r="M36" i="12" s="1"/>
  <c r="E37" i="12"/>
  <c r="G37" i="12"/>
  <c r="E38" i="12"/>
  <c r="G38" i="12"/>
  <c r="M38" i="12"/>
  <c r="E39" i="12"/>
  <c r="G39" i="12"/>
  <c r="M39" i="12" s="1"/>
  <c r="E40" i="12"/>
  <c r="G40" i="12"/>
  <c r="M40" i="12" s="1"/>
  <c r="E41" i="12"/>
  <c r="G41" i="12"/>
  <c r="M41" i="12" s="1"/>
  <c r="E42" i="12"/>
  <c r="G42" i="12"/>
  <c r="M42" i="12" s="1"/>
  <c r="E43" i="12"/>
  <c r="G43" i="12"/>
  <c r="E44" i="12"/>
  <c r="G44" i="12"/>
  <c r="M44" i="12" s="1"/>
  <c r="E45" i="12"/>
  <c r="G45" i="12"/>
  <c r="E46" i="12"/>
  <c r="G46" i="12"/>
  <c r="M46" i="12" s="1"/>
  <c r="E47" i="12"/>
  <c r="G47" i="12"/>
  <c r="E48" i="12"/>
  <c r="G48" i="12"/>
  <c r="M48" i="12" s="1"/>
  <c r="E49" i="12"/>
  <c r="G49" i="12"/>
  <c r="E50" i="12"/>
  <c r="G50" i="12"/>
  <c r="M50" i="12" s="1"/>
  <c r="E51" i="12"/>
  <c r="G51" i="12"/>
  <c r="E52" i="12"/>
  <c r="G52" i="12"/>
  <c r="M52" i="12"/>
  <c r="E53" i="12"/>
  <c r="G53" i="12"/>
  <c r="M53" i="12" s="1"/>
  <c r="E54" i="12"/>
  <c r="G54" i="12"/>
  <c r="M54" i="12" s="1"/>
  <c r="E55" i="12"/>
  <c r="G55" i="12"/>
  <c r="E56" i="12"/>
  <c r="G56" i="12"/>
  <c r="M56" i="12" s="1"/>
  <c r="E57" i="12"/>
  <c r="G57" i="12"/>
  <c r="M57" i="12" s="1"/>
  <c r="E58" i="12"/>
  <c r="G58" i="12"/>
  <c r="M58" i="12" s="1"/>
  <c r="E59" i="12"/>
  <c r="G59" i="12"/>
  <c r="E60" i="12"/>
  <c r="G60" i="12"/>
  <c r="M60" i="12" s="1"/>
  <c r="E61" i="12"/>
  <c r="G61" i="12"/>
  <c r="E62" i="12"/>
  <c r="G62" i="12"/>
  <c r="M62" i="12" s="1"/>
  <c r="E63" i="12"/>
  <c r="G63" i="12"/>
  <c r="M63" i="12" s="1"/>
  <c r="E64" i="12"/>
  <c r="G64" i="12"/>
  <c r="M64" i="12" s="1"/>
  <c r="E65" i="12"/>
  <c r="G65" i="12"/>
  <c r="M65" i="12"/>
  <c r="E66" i="12"/>
  <c r="G66" i="12"/>
  <c r="M66" i="12" s="1"/>
  <c r="E67" i="12"/>
  <c r="G67" i="12"/>
  <c r="M67" i="12" s="1"/>
  <c r="E68" i="12"/>
  <c r="G68" i="12"/>
  <c r="M68" i="12" s="1"/>
  <c r="E69" i="12"/>
  <c r="G69" i="12"/>
  <c r="M69" i="12" s="1"/>
  <c r="E70" i="12"/>
  <c r="G70" i="12"/>
  <c r="M70" i="12" s="1"/>
  <c r="E71" i="12"/>
  <c r="G71" i="12"/>
  <c r="M71" i="12" s="1"/>
  <c r="E72" i="12"/>
  <c r="G72" i="12"/>
  <c r="M72" i="12" s="1"/>
  <c r="E73" i="12"/>
  <c r="G73" i="12"/>
  <c r="M73" i="12"/>
  <c r="E74" i="12"/>
  <c r="G74" i="12"/>
  <c r="M74" i="12" s="1"/>
  <c r="E75" i="12"/>
  <c r="G75" i="12"/>
  <c r="M75" i="12" s="1"/>
  <c r="E76" i="12"/>
  <c r="G76" i="12"/>
  <c r="M76" i="12" s="1"/>
  <c r="E77" i="12"/>
  <c r="G77" i="12"/>
  <c r="M77" i="12" s="1"/>
  <c r="E78" i="12"/>
  <c r="G78" i="12"/>
  <c r="M78" i="12" s="1"/>
  <c r="E79" i="12"/>
  <c r="G79" i="12"/>
  <c r="M79" i="12" s="1"/>
  <c r="E80" i="12"/>
  <c r="G80" i="12"/>
  <c r="M80" i="12" s="1"/>
  <c r="E81" i="12"/>
  <c r="G81" i="12"/>
  <c r="M81" i="12"/>
  <c r="E82" i="12"/>
  <c r="G82" i="12"/>
  <c r="M82" i="12" s="1"/>
  <c r="E83" i="12"/>
  <c r="G83" i="12"/>
  <c r="M83" i="12" s="1"/>
  <c r="E84" i="12"/>
  <c r="G84" i="12"/>
  <c r="M84" i="12" s="1"/>
  <c r="E85" i="12"/>
  <c r="G85" i="12"/>
  <c r="M85" i="12" s="1"/>
  <c r="E86" i="12"/>
  <c r="G86" i="12"/>
  <c r="M86" i="12" s="1"/>
  <c r="E87" i="12"/>
  <c r="G87" i="12"/>
  <c r="M87" i="12" s="1"/>
  <c r="E88" i="12"/>
  <c r="G88" i="12"/>
  <c r="M88" i="12" s="1"/>
  <c r="E89" i="12"/>
  <c r="G89" i="12"/>
  <c r="M89" i="12"/>
  <c r="E90" i="12"/>
  <c r="G90" i="12"/>
  <c r="M90" i="12" s="1"/>
  <c r="E91" i="12"/>
  <c r="G91" i="12"/>
  <c r="M91" i="12" s="1"/>
  <c r="E92" i="12"/>
  <c r="G92" i="12"/>
  <c r="M92" i="12" s="1"/>
  <c r="E93" i="12"/>
  <c r="G93" i="12"/>
  <c r="M93" i="12" s="1"/>
  <c r="E94" i="12"/>
  <c r="G94" i="12"/>
  <c r="M94" i="12" s="1"/>
  <c r="E95" i="12"/>
  <c r="G95" i="12"/>
  <c r="M95" i="12" s="1"/>
  <c r="E96" i="12"/>
  <c r="G96" i="12"/>
  <c r="M96" i="12" s="1"/>
  <c r="E97" i="12"/>
  <c r="G97" i="12"/>
  <c r="M97" i="12"/>
  <c r="E98" i="12"/>
  <c r="G98" i="12"/>
  <c r="M98" i="12" s="1"/>
  <c r="E99" i="12"/>
  <c r="G99" i="12"/>
  <c r="M99" i="12" s="1"/>
  <c r="E100" i="12"/>
  <c r="G100" i="12"/>
  <c r="M100" i="12" s="1"/>
  <c r="E101" i="12"/>
  <c r="G101" i="12"/>
  <c r="M101" i="12" s="1"/>
  <c r="E102" i="12"/>
  <c r="G102" i="12"/>
  <c r="M102" i="12" s="1"/>
  <c r="E103" i="12"/>
  <c r="G103" i="12"/>
  <c r="M103" i="12" s="1"/>
  <c r="E104" i="12"/>
  <c r="G104" i="12"/>
  <c r="M104" i="12" s="1"/>
  <c r="E105" i="12"/>
  <c r="G105" i="12"/>
  <c r="M105" i="12"/>
  <c r="E106" i="12"/>
  <c r="G106" i="12"/>
  <c r="M106" i="12" s="1"/>
  <c r="E107" i="12"/>
  <c r="G107" i="12"/>
  <c r="M107" i="12" s="1"/>
  <c r="E108" i="12"/>
  <c r="G108" i="12"/>
  <c r="M108" i="12" s="1"/>
  <c r="E109" i="12"/>
  <c r="G109" i="12"/>
  <c r="M109" i="12" s="1"/>
  <c r="E110" i="12"/>
  <c r="G110" i="12"/>
  <c r="M110" i="12" s="1"/>
  <c r="E111" i="12"/>
  <c r="G111" i="12"/>
  <c r="M111" i="12" s="1"/>
  <c r="E112" i="12"/>
  <c r="G112" i="12"/>
  <c r="M112" i="12" s="1"/>
  <c r="E113" i="12"/>
  <c r="G113" i="12"/>
  <c r="M113" i="12"/>
  <c r="E114" i="12"/>
  <c r="G114" i="12"/>
  <c r="M114" i="12" s="1"/>
  <c r="E115" i="12"/>
  <c r="G115" i="12"/>
  <c r="M115" i="12" s="1"/>
  <c r="E116" i="12"/>
  <c r="G116" i="12"/>
  <c r="M116" i="12" s="1"/>
  <c r="E117" i="12"/>
  <c r="G117" i="12"/>
  <c r="M117" i="12" s="1"/>
  <c r="E118" i="12"/>
  <c r="G118" i="12"/>
  <c r="M118" i="12" s="1"/>
  <c r="E119" i="12"/>
  <c r="G119" i="12"/>
  <c r="M119" i="12" s="1"/>
  <c r="E120" i="12"/>
  <c r="G120" i="12"/>
  <c r="M120" i="12" s="1"/>
  <c r="E121" i="12"/>
  <c r="G121" i="12"/>
  <c r="M121" i="12"/>
  <c r="E122" i="12"/>
  <c r="G122" i="12"/>
  <c r="M122" i="12" s="1"/>
  <c r="E123" i="12"/>
  <c r="G123" i="12"/>
  <c r="M123" i="12" s="1"/>
  <c r="M61" i="12"/>
  <c r="M59" i="12"/>
  <c r="M55" i="12"/>
  <c r="M51" i="12"/>
  <c r="M49" i="12"/>
  <c r="M47" i="12"/>
  <c r="M45" i="12"/>
  <c r="M43" i="12"/>
  <c r="M37" i="12"/>
  <c r="M35" i="12"/>
  <c r="M31" i="12"/>
  <c r="M27" i="12"/>
  <c r="C4" i="12" l="1"/>
  <c r="AN12" i="12" s="1"/>
  <c r="AO3" i="12"/>
  <c r="AN8" i="12"/>
  <c r="AN15" i="12"/>
  <c r="AN19" i="12"/>
  <c r="AN23" i="12"/>
  <c r="AN27" i="12"/>
  <c r="AN31" i="12"/>
  <c r="AN35" i="12"/>
  <c r="AN39" i="12"/>
  <c r="AN43" i="12"/>
  <c r="AN47" i="12"/>
  <c r="AN51" i="12"/>
  <c r="AN55" i="12"/>
  <c r="AN59" i="12"/>
  <c r="AN63" i="12"/>
  <c r="AN67" i="12"/>
  <c r="AN71" i="12"/>
  <c r="AN75" i="12"/>
  <c r="AN79" i="12"/>
  <c r="AN83" i="12"/>
  <c r="AN87" i="12"/>
  <c r="AN91" i="12"/>
  <c r="AN95" i="12"/>
  <c r="AN99" i="12"/>
  <c r="AN103" i="12"/>
  <c r="AN107" i="12"/>
  <c r="AN111" i="12"/>
  <c r="AN115" i="12"/>
  <c r="AN119" i="12"/>
  <c r="AN123" i="12"/>
  <c r="AN127" i="12"/>
  <c r="AN131" i="12"/>
  <c r="AN133" i="12"/>
  <c r="AN135" i="12"/>
  <c r="AN137" i="12"/>
  <c r="AN139" i="12"/>
  <c r="AN141" i="12"/>
  <c r="AN143" i="12"/>
  <c r="AN145" i="12"/>
  <c r="AN147" i="12"/>
  <c r="AN6" i="12"/>
  <c r="AN10" i="12"/>
  <c r="AN14" i="12"/>
  <c r="AN16" i="12"/>
  <c r="AN18" i="12"/>
  <c r="AN20" i="12"/>
  <c r="AN22" i="12"/>
  <c r="AN24" i="12"/>
  <c r="AN26" i="12"/>
  <c r="AN28" i="12"/>
  <c r="AN30" i="12"/>
  <c r="AN32" i="12"/>
  <c r="AN34" i="12"/>
  <c r="AN36" i="12"/>
  <c r="AN38" i="12"/>
  <c r="AN40" i="12"/>
  <c r="AN42" i="12"/>
  <c r="AN44" i="12"/>
  <c r="AN46" i="12"/>
  <c r="AN48" i="12"/>
  <c r="AN50" i="12"/>
  <c r="AN52" i="12"/>
  <c r="AN54" i="12"/>
  <c r="AN56" i="12"/>
  <c r="AN58" i="12"/>
  <c r="AN60" i="12"/>
  <c r="AN62" i="12"/>
  <c r="AN64" i="12"/>
  <c r="AN66" i="12"/>
  <c r="AN68" i="12"/>
  <c r="AN70" i="12"/>
  <c r="AN72" i="12"/>
  <c r="AN74" i="12"/>
  <c r="AN76" i="12"/>
  <c r="AN78" i="12"/>
  <c r="AN80" i="12"/>
  <c r="AN82" i="12"/>
  <c r="AN84" i="12"/>
  <c r="AN86" i="12"/>
  <c r="AN88" i="12"/>
  <c r="AN90" i="12"/>
  <c r="AN92" i="12"/>
  <c r="AN94" i="12"/>
  <c r="AN96" i="12"/>
  <c r="AN98" i="12"/>
  <c r="AN100" i="12"/>
  <c r="AN102" i="12"/>
  <c r="AN104" i="12"/>
  <c r="AN106" i="12"/>
  <c r="AN108" i="12"/>
  <c r="AN110" i="12"/>
  <c r="AN112" i="12"/>
  <c r="AN114" i="12"/>
  <c r="AN116" i="12"/>
  <c r="AN118" i="12"/>
  <c r="AN120" i="12"/>
  <c r="AN122" i="12"/>
  <c r="AN124" i="12"/>
  <c r="AN126" i="12"/>
  <c r="AN128" i="12"/>
  <c r="AN130" i="12"/>
  <c r="AN132" i="12"/>
  <c r="AN134" i="12"/>
  <c r="AN136" i="12"/>
  <c r="AN138" i="12"/>
  <c r="AN140" i="12"/>
  <c r="AN142" i="12"/>
  <c r="AN144" i="12"/>
  <c r="AN146" i="12"/>
  <c r="AN148" i="12"/>
  <c r="AN150" i="12"/>
  <c r="AN152" i="12"/>
  <c r="AN154" i="12"/>
  <c r="AN156" i="12"/>
  <c r="AN158" i="12"/>
  <c r="AN160" i="12"/>
  <c r="AN162" i="12"/>
  <c r="AN164" i="12"/>
  <c r="AN166" i="12"/>
  <c r="AN168" i="12"/>
  <c r="AN170" i="12"/>
  <c r="AN172" i="12"/>
  <c r="AN174" i="12"/>
  <c r="AN176" i="12"/>
  <c r="AN178" i="12"/>
  <c r="AN149" i="12"/>
  <c r="AN153" i="12"/>
  <c r="AN157" i="12"/>
  <c r="AN161" i="12"/>
  <c r="AN165" i="12"/>
  <c r="AN169" i="12"/>
  <c r="AN173" i="12"/>
  <c r="AN177" i="12"/>
  <c r="AN180" i="12"/>
  <c r="AN182" i="12"/>
  <c r="AN184" i="12"/>
  <c r="AN186" i="12"/>
  <c r="AN188" i="12"/>
  <c r="AN190" i="12"/>
  <c r="AN192" i="12"/>
  <c r="AN194" i="12"/>
  <c r="AN196" i="12"/>
  <c r="AN198" i="12"/>
  <c r="AN200" i="12"/>
  <c r="AN202" i="12"/>
  <c r="AN204" i="12"/>
  <c r="AN206" i="12"/>
  <c r="AN208" i="12"/>
  <c r="AN210" i="12"/>
  <c r="AN212" i="12"/>
  <c r="AN214" i="12"/>
  <c r="AN216" i="12"/>
  <c r="AN218" i="12"/>
  <c r="AN220" i="12"/>
  <c r="AN222" i="12"/>
  <c r="AN224" i="12"/>
  <c r="AN226" i="12"/>
  <c r="AN228" i="12"/>
  <c r="AN230" i="12"/>
  <c r="AN232" i="12"/>
  <c r="AN234" i="12"/>
  <c r="AN236" i="12"/>
  <c r="AN238" i="12"/>
  <c r="AN240" i="12"/>
  <c r="AN242" i="12"/>
  <c r="AN244" i="12"/>
  <c r="AN246" i="12"/>
  <c r="AN248" i="12"/>
  <c r="AN250" i="12"/>
  <c r="AN252" i="12"/>
  <c r="AN254" i="12"/>
  <c r="AN256" i="12"/>
  <c r="AN258" i="12"/>
  <c r="AN260" i="12"/>
  <c r="AN262" i="12"/>
  <c r="AN264" i="12"/>
  <c r="AN266" i="12"/>
  <c r="AN268" i="12"/>
  <c r="AN270" i="12"/>
  <c r="AN272" i="12"/>
  <c r="AN274" i="12"/>
  <c r="AN276" i="12"/>
  <c r="AN278" i="12"/>
  <c r="AN280" i="12"/>
  <c r="AN282" i="12"/>
  <c r="AN284" i="12"/>
  <c r="AN286" i="12"/>
  <c r="AN288" i="12"/>
  <c r="AN290" i="12"/>
  <c r="AN292" i="12"/>
  <c r="AN294" i="12"/>
  <c r="AN296" i="12"/>
  <c r="AN298" i="12"/>
  <c r="AN300" i="12"/>
  <c r="AN302" i="12"/>
  <c r="AN304" i="12"/>
  <c r="AN306" i="12"/>
  <c r="AN308" i="12"/>
  <c r="AN310" i="12"/>
  <c r="AN312" i="12"/>
  <c r="AN314" i="12"/>
  <c r="AN316" i="12"/>
  <c r="AN318" i="12"/>
  <c r="AN320" i="12"/>
  <c r="AN322" i="12"/>
  <c r="AN324" i="12"/>
  <c r="AN326" i="12"/>
  <c r="AN328" i="12"/>
  <c r="AN330" i="12"/>
  <c r="AN332" i="12"/>
  <c r="AN151" i="12"/>
  <c r="AN155" i="12"/>
  <c r="AN159" i="12"/>
  <c r="AN163" i="12"/>
  <c r="AN167" i="12"/>
  <c r="AN171" i="12"/>
  <c r="AN175" i="12"/>
  <c r="AN179" i="12"/>
  <c r="AN181" i="12"/>
  <c r="AN183" i="12"/>
  <c r="AN185" i="12"/>
  <c r="AN187" i="12"/>
  <c r="AN189" i="12"/>
  <c r="AN191" i="12"/>
  <c r="AN193" i="12"/>
  <c r="AN195" i="12"/>
  <c r="AN197" i="12"/>
  <c r="AN199" i="12"/>
  <c r="AN201" i="12"/>
  <c r="AN203" i="12"/>
  <c r="AN205" i="12"/>
  <c r="AN207" i="12"/>
  <c r="AN209" i="12"/>
  <c r="AN211" i="12"/>
  <c r="AN213" i="12"/>
  <c r="AN215" i="12"/>
  <c r="AN217" i="12"/>
  <c r="AN219" i="12"/>
  <c r="AN221" i="12"/>
  <c r="AN223" i="12"/>
  <c r="AN225" i="12"/>
  <c r="AN227" i="12"/>
  <c r="AN229" i="12"/>
  <c r="AN231" i="12"/>
  <c r="AN233" i="12"/>
  <c r="AN235" i="12"/>
  <c r="AN237" i="12"/>
  <c r="AN239" i="12"/>
  <c r="AN241" i="12"/>
  <c r="AN243" i="12"/>
  <c r="AN245" i="12"/>
  <c r="AN247" i="12"/>
  <c r="AN249" i="12"/>
  <c r="AN251" i="12"/>
  <c r="AN253" i="12"/>
  <c r="AN255" i="12"/>
  <c r="AN257" i="12"/>
  <c r="AN259" i="12"/>
  <c r="AN261" i="12"/>
  <c r="AN263" i="12"/>
  <c r="AN265" i="12"/>
  <c r="AN267" i="12"/>
  <c r="AN269" i="12"/>
  <c r="AN271" i="12"/>
  <c r="AN273" i="12"/>
  <c r="AN275" i="12"/>
  <c r="AN277" i="12"/>
  <c r="AN279" i="12"/>
  <c r="AN281" i="12"/>
  <c r="AN283" i="12"/>
  <c r="AN285" i="12"/>
  <c r="AN287" i="12"/>
  <c r="AN289" i="12"/>
  <c r="AN291" i="12"/>
  <c r="AN293" i="12"/>
  <c r="AN295" i="12"/>
  <c r="AN297" i="12"/>
  <c r="AN299" i="12"/>
  <c r="AN301" i="12"/>
  <c r="AN303" i="12"/>
  <c r="AN305" i="12"/>
  <c r="AN307" i="12"/>
  <c r="AN309" i="12"/>
  <c r="AN311" i="12"/>
  <c r="AN313" i="12"/>
  <c r="AN315" i="12"/>
  <c r="AN317" i="12"/>
  <c r="AN319" i="12"/>
  <c r="AN321" i="12"/>
  <c r="AN323" i="12"/>
  <c r="AN325" i="12"/>
  <c r="AN327" i="12"/>
  <c r="AN329" i="12"/>
  <c r="AN331" i="12"/>
  <c r="AN333" i="12"/>
  <c r="AN335" i="12"/>
  <c r="AN337" i="12"/>
  <c r="AN339" i="12"/>
  <c r="AN341" i="12"/>
  <c r="AN343" i="12"/>
  <c r="AN345" i="12"/>
  <c r="AN347" i="12"/>
  <c r="AN349" i="12"/>
  <c r="AN351" i="12"/>
  <c r="AN353" i="12"/>
  <c r="AN355" i="12"/>
  <c r="AN357" i="12"/>
  <c r="AN359" i="12"/>
  <c r="AN361" i="12"/>
  <c r="AN363" i="12"/>
  <c r="AN365" i="12"/>
  <c r="AN367" i="12"/>
  <c r="AN334" i="12"/>
  <c r="AN338" i="12"/>
  <c r="AN342" i="12"/>
  <c r="AN350" i="12"/>
  <c r="AN358" i="12"/>
  <c r="AN366" i="12"/>
  <c r="AN336" i="12"/>
  <c r="AN340" i="12"/>
  <c r="AN344" i="12"/>
  <c r="AN348" i="12"/>
  <c r="AN352" i="12"/>
  <c r="AN356" i="12"/>
  <c r="AN360" i="12"/>
  <c r="AN364" i="12"/>
  <c r="AN368" i="12"/>
  <c r="AN4" i="12"/>
  <c r="AN346" i="12"/>
  <c r="AN354" i="12"/>
  <c r="AN362" i="12"/>
  <c r="AN13" i="12"/>
  <c r="AN9" i="12"/>
  <c r="AN11" i="12"/>
  <c r="AN7" i="12"/>
  <c r="AN5" i="12"/>
  <c r="AN129" i="12" l="1"/>
  <c r="AN125" i="12"/>
  <c r="AN121" i="12"/>
  <c r="AN117" i="12"/>
  <c r="AN113" i="12"/>
  <c r="AN109" i="12"/>
  <c r="AN105" i="12"/>
  <c r="AN101" i="12"/>
  <c r="AN97" i="12"/>
  <c r="AN93" i="12"/>
  <c r="AN89" i="12"/>
  <c r="AN85" i="12"/>
  <c r="AN81" i="12"/>
  <c r="AN77" i="12"/>
  <c r="AN73" i="12"/>
  <c r="AN69" i="12"/>
  <c r="AN65" i="12"/>
  <c r="AN61" i="12"/>
  <c r="AN57" i="12"/>
  <c r="AN53" i="12"/>
  <c r="AN49" i="12"/>
  <c r="AN45" i="12"/>
  <c r="AN41" i="12"/>
  <c r="AN37" i="12"/>
  <c r="AN33" i="12"/>
  <c r="AN29" i="12"/>
  <c r="AN25" i="12"/>
  <c r="AN21" i="12"/>
  <c r="AN17" i="12"/>
  <c r="CL9" i="12"/>
  <c r="CM9" i="12"/>
  <c r="BZ9" i="12"/>
  <c r="CA9" i="12"/>
  <c r="BN9" i="12"/>
  <c r="BB9" i="12"/>
  <c r="AQ9" i="12"/>
  <c r="BO9" i="12"/>
  <c r="BC9" i="12"/>
  <c r="AP9" i="12"/>
  <c r="CM354" i="12"/>
  <c r="CL354" i="12"/>
  <c r="BZ354" i="12"/>
  <c r="CA354" i="12"/>
  <c r="BN354" i="12"/>
  <c r="BO354" i="12"/>
  <c r="BB354" i="12"/>
  <c r="BC354" i="12"/>
  <c r="AP354" i="12"/>
  <c r="AQ354" i="12"/>
  <c r="CM364" i="12"/>
  <c r="CL364" i="12"/>
  <c r="BZ364" i="12"/>
  <c r="CA364" i="12"/>
  <c r="BN364" i="12"/>
  <c r="BO364" i="12"/>
  <c r="BB364" i="12"/>
  <c r="BC364" i="12"/>
  <c r="AP364" i="12"/>
  <c r="AQ364" i="12"/>
  <c r="CM348" i="12"/>
  <c r="CL348" i="12"/>
  <c r="BZ348" i="12"/>
  <c r="CA348" i="12"/>
  <c r="BN348" i="12"/>
  <c r="BO348" i="12"/>
  <c r="BB348" i="12"/>
  <c r="BC348" i="12"/>
  <c r="AP348" i="12"/>
  <c r="AQ348" i="12"/>
  <c r="CM340" i="12"/>
  <c r="CL340" i="12"/>
  <c r="BZ340" i="12"/>
  <c r="CA340" i="12"/>
  <c r="BN340" i="12"/>
  <c r="BO340" i="12"/>
  <c r="BB340" i="12"/>
  <c r="BC340" i="12"/>
  <c r="AP340" i="12"/>
  <c r="AQ340" i="12"/>
  <c r="CM366" i="12"/>
  <c r="CL366" i="12"/>
  <c r="BZ366" i="12"/>
  <c r="CA366" i="12"/>
  <c r="BN366" i="12"/>
  <c r="BO366" i="12"/>
  <c r="BB366" i="12"/>
  <c r="BC366" i="12"/>
  <c r="AP366" i="12"/>
  <c r="AQ366" i="12"/>
  <c r="CM350" i="12"/>
  <c r="CL350" i="12"/>
  <c r="BZ350" i="12"/>
  <c r="CA350" i="12"/>
  <c r="BN350" i="12"/>
  <c r="BO350" i="12"/>
  <c r="BB350" i="12"/>
  <c r="BC350" i="12"/>
  <c r="AP350" i="12"/>
  <c r="AQ350" i="12"/>
  <c r="CM365" i="12"/>
  <c r="CL365" i="12"/>
  <c r="BZ365" i="12"/>
  <c r="CA365" i="12"/>
  <c r="BN365" i="12"/>
  <c r="BO365" i="12"/>
  <c r="BB365" i="12"/>
  <c r="BC365" i="12"/>
  <c r="AP365" i="12"/>
  <c r="AQ365" i="12"/>
  <c r="CL5" i="12"/>
  <c r="CM5" i="12"/>
  <c r="BZ5" i="12"/>
  <c r="CA5" i="12"/>
  <c r="BN5" i="12"/>
  <c r="BB5" i="12"/>
  <c r="AQ5" i="12"/>
  <c r="BO5" i="12"/>
  <c r="BC5" i="12"/>
  <c r="AP5" i="12"/>
  <c r="CL11" i="12"/>
  <c r="CM11" i="12"/>
  <c r="BZ11" i="12"/>
  <c r="CA11" i="12"/>
  <c r="BN11" i="12"/>
  <c r="BB11" i="12"/>
  <c r="AQ11" i="12"/>
  <c r="BO11" i="12"/>
  <c r="BC11" i="12"/>
  <c r="AP11" i="12"/>
  <c r="CL13" i="12"/>
  <c r="CM13" i="12"/>
  <c r="BZ13" i="12"/>
  <c r="CA13" i="12"/>
  <c r="BN13" i="12"/>
  <c r="BB13" i="12"/>
  <c r="AQ13" i="12"/>
  <c r="BO13" i="12"/>
  <c r="BC13" i="12"/>
  <c r="AP13" i="12"/>
  <c r="CM362" i="12"/>
  <c r="CL362" i="12"/>
  <c r="BZ362" i="12"/>
  <c r="CA362" i="12"/>
  <c r="BN362" i="12"/>
  <c r="BO362" i="12"/>
  <c r="BB362" i="12"/>
  <c r="BC362" i="12"/>
  <c r="AP362" i="12"/>
  <c r="AQ362" i="12"/>
  <c r="CM346" i="12"/>
  <c r="CL346" i="12"/>
  <c r="BZ346" i="12"/>
  <c r="CA346" i="12"/>
  <c r="BN346" i="12"/>
  <c r="BO346" i="12"/>
  <c r="BB346" i="12"/>
  <c r="BC346" i="12"/>
  <c r="AP346" i="12"/>
  <c r="AQ346" i="12"/>
  <c r="CM368" i="12"/>
  <c r="CL368" i="12"/>
  <c r="BZ368" i="12"/>
  <c r="CA368" i="12"/>
  <c r="BN368" i="12"/>
  <c r="BO368" i="12"/>
  <c r="BB368" i="12"/>
  <c r="BC368" i="12"/>
  <c r="AP368" i="12"/>
  <c r="AQ368" i="12"/>
  <c r="CM360" i="12"/>
  <c r="CL360" i="12"/>
  <c r="BZ360" i="12"/>
  <c r="CA360" i="12"/>
  <c r="BN360" i="12"/>
  <c r="BO360" i="12"/>
  <c r="BB360" i="12"/>
  <c r="BC360" i="12"/>
  <c r="AP360" i="12"/>
  <c r="AQ360" i="12"/>
  <c r="CM352" i="12"/>
  <c r="CL352" i="12"/>
  <c r="BZ352" i="12"/>
  <c r="CA352" i="12"/>
  <c r="BN352" i="12"/>
  <c r="BO352" i="12"/>
  <c r="BB352" i="12"/>
  <c r="BC352" i="12"/>
  <c r="AP352" i="12"/>
  <c r="AQ352" i="12"/>
  <c r="CM344" i="12"/>
  <c r="CL344" i="12"/>
  <c r="BZ344" i="12"/>
  <c r="CA344" i="12"/>
  <c r="BN344" i="12"/>
  <c r="BO344" i="12"/>
  <c r="BB344" i="12"/>
  <c r="BC344" i="12"/>
  <c r="AP344" i="12"/>
  <c r="AQ344" i="12"/>
  <c r="CM336" i="12"/>
  <c r="CL336" i="12"/>
  <c r="BZ336" i="12"/>
  <c r="CA336" i="12"/>
  <c r="BN336" i="12"/>
  <c r="BO336" i="12"/>
  <c r="BB336" i="12"/>
  <c r="BC336" i="12"/>
  <c r="AP336" i="12"/>
  <c r="AQ336" i="12"/>
  <c r="CM358" i="12"/>
  <c r="CL358" i="12"/>
  <c r="BZ358" i="12"/>
  <c r="CA358" i="12"/>
  <c r="BN358" i="12"/>
  <c r="BO358" i="12"/>
  <c r="BB358" i="12"/>
  <c r="BC358" i="12"/>
  <c r="AP358" i="12"/>
  <c r="AQ358" i="12"/>
  <c r="CM342" i="12"/>
  <c r="CL342" i="12"/>
  <c r="BZ342" i="12"/>
  <c r="CA342" i="12"/>
  <c r="BN342" i="12"/>
  <c r="BO342" i="12"/>
  <c r="BB342" i="12"/>
  <c r="BC342" i="12"/>
  <c r="AP342" i="12"/>
  <c r="AQ342" i="12"/>
  <c r="CM334" i="12"/>
  <c r="CL334" i="12"/>
  <c r="BZ334" i="12"/>
  <c r="CA334" i="12"/>
  <c r="BN334" i="12"/>
  <c r="BO334" i="12"/>
  <c r="BB334" i="12"/>
  <c r="BC334" i="12"/>
  <c r="AP334" i="12"/>
  <c r="AQ334" i="12"/>
  <c r="CM367" i="12"/>
  <c r="CL367" i="12"/>
  <c r="BZ367" i="12"/>
  <c r="CA367" i="12"/>
  <c r="BN367" i="12"/>
  <c r="BO367" i="12"/>
  <c r="BB367" i="12"/>
  <c r="BC367" i="12"/>
  <c r="AP367" i="12"/>
  <c r="AQ367" i="12"/>
  <c r="CM363" i="12"/>
  <c r="CL363" i="12"/>
  <c r="BZ363" i="12"/>
  <c r="CA363" i="12"/>
  <c r="BN363" i="12"/>
  <c r="BO363" i="12"/>
  <c r="BB363" i="12"/>
  <c r="BC363" i="12"/>
  <c r="AP363" i="12"/>
  <c r="AQ363" i="12"/>
  <c r="CM359" i="12"/>
  <c r="CL359" i="12"/>
  <c r="BZ359" i="12"/>
  <c r="CA359" i="12"/>
  <c r="BN359" i="12"/>
  <c r="BO359" i="12"/>
  <c r="BB359" i="12"/>
  <c r="BC359" i="12"/>
  <c r="AP359" i="12"/>
  <c r="AQ359" i="12"/>
  <c r="CM355" i="12"/>
  <c r="CL355" i="12"/>
  <c r="BZ355" i="12"/>
  <c r="CA355" i="12"/>
  <c r="BN355" i="12"/>
  <c r="BO355" i="12"/>
  <c r="BB355" i="12"/>
  <c r="BC355" i="12"/>
  <c r="AP355" i="12"/>
  <c r="AQ355" i="12"/>
  <c r="CM351" i="12"/>
  <c r="CL351" i="12"/>
  <c r="BZ351" i="12"/>
  <c r="CA351" i="12"/>
  <c r="BN351" i="12"/>
  <c r="BO351" i="12"/>
  <c r="BB351" i="12"/>
  <c r="BC351" i="12"/>
  <c r="AP351" i="12"/>
  <c r="AQ351" i="12"/>
  <c r="CM347" i="12"/>
  <c r="CL347" i="12"/>
  <c r="BZ347" i="12"/>
  <c r="CA347" i="12"/>
  <c r="BN347" i="12"/>
  <c r="BO347" i="12"/>
  <c r="BB347" i="12"/>
  <c r="BC347" i="12"/>
  <c r="AP347" i="12"/>
  <c r="AQ347" i="12"/>
  <c r="CM343" i="12"/>
  <c r="CL343" i="12"/>
  <c r="BZ343" i="12"/>
  <c r="CA343" i="12"/>
  <c r="BN343" i="12"/>
  <c r="BO343" i="12"/>
  <c r="BB343" i="12"/>
  <c r="BC343" i="12"/>
  <c r="AP343" i="12"/>
  <c r="AQ343" i="12"/>
  <c r="CM339" i="12"/>
  <c r="CL339" i="12"/>
  <c r="BZ339" i="12"/>
  <c r="CA339" i="12"/>
  <c r="BN339" i="12"/>
  <c r="BO339" i="12"/>
  <c r="BB339" i="12"/>
  <c r="BC339" i="12"/>
  <c r="AP339" i="12"/>
  <c r="AQ339" i="12"/>
  <c r="CM335" i="12"/>
  <c r="CL335" i="12"/>
  <c r="BZ335" i="12"/>
  <c r="CA335" i="12"/>
  <c r="BN335" i="12"/>
  <c r="BO335" i="12"/>
  <c r="BB335" i="12"/>
  <c r="BC335" i="12"/>
  <c r="AP335" i="12"/>
  <c r="AQ335" i="12"/>
  <c r="CM331" i="12"/>
  <c r="CL331" i="12"/>
  <c r="BZ331" i="12"/>
  <c r="CA331" i="12"/>
  <c r="BN331" i="12"/>
  <c r="BO331" i="12"/>
  <c r="BB331" i="12"/>
  <c r="BC331" i="12"/>
  <c r="AP331" i="12"/>
  <c r="AQ331" i="12"/>
  <c r="CM327" i="12"/>
  <c r="CL327" i="12"/>
  <c r="BZ327" i="12"/>
  <c r="CA327" i="12"/>
  <c r="BN327" i="12"/>
  <c r="BO327" i="12"/>
  <c r="BB327" i="12"/>
  <c r="BC327" i="12"/>
  <c r="AP327" i="12"/>
  <c r="AQ327" i="12"/>
  <c r="CM323" i="12"/>
  <c r="CL323" i="12"/>
  <c r="BZ323" i="12"/>
  <c r="CA323" i="12"/>
  <c r="BN323" i="12"/>
  <c r="BO323" i="12"/>
  <c r="BB323" i="12"/>
  <c r="BC323" i="12"/>
  <c r="AP323" i="12"/>
  <c r="AQ323" i="12"/>
  <c r="CM319" i="12"/>
  <c r="CL319" i="12"/>
  <c r="BZ319" i="12"/>
  <c r="CA319" i="12"/>
  <c r="BN319" i="12"/>
  <c r="BO319" i="12"/>
  <c r="BB319" i="12"/>
  <c r="BC319" i="12"/>
  <c r="AP319" i="12"/>
  <c r="AQ319" i="12"/>
  <c r="CM315" i="12"/>
  <c r="CL315" i="12"/>
  <c r="BZ315" i="12"/>
  <c r="CA315" i="12"/>
  <c r="BN315" i="12"/>
  <c r="BO315" i="12"/>
  <c r="BB315" i="12"/>
  <c r="BC315" i="12"/>
  <c r="AP315" i="12"/>
  <c r="AQ315" i="12"/>
  <c r="CM311" i="12"/>
  <c r="CL311" i="12"/>
  <c r="BZ311" i="12"/>
  <c r="CA311" i="12"/>
  <c r="BN311" i="12"/>
  <c r="BO311" i="12"/>
  <c r="BB311" i="12"/>
  <c r="BC311" i="12"/>
  <c r="AP311" i="12"/>
  <c r="AQ311" i="12"/>
  <c r="CM307" i="12"/>
  <c r="CL307" i="12"/>
  <c r="BZ307" i="12"/>
  <c r="CA307" i="12"/>
  <c r="BN307" i="12"/>
  <c r="BO307" i="12"/>
  <c r="BB307" i="12"/>
  <c r="BC307" i="12"/>
  <c r="AP307" i="12"/>
  <c r="AQ307" i="12"/>
  <c r="CM303" i="12"/>
  <c r="CL303" i="12"/>
  <c r="BZ303" i="12"/>
  <c r="CA303" i="12"/>
  <c r="BN303" i="12"/>
  <c r="BO303" i="12"/>
  <c r="BB303" i="12"/>
  <c r="BC303" i="12"/>
  <c r="AP303" i="12"/>
  <c r="AQ303" i="12"/>
  <c r="CM299" i="12"/>
  <c r="CL299" i="12"/>
  <c r="BZ299" i="12"/>
  <c r="CA299" i="12"/>
  <c r="BN299" i="12"/>
  <c r="BO299" i="12"/>
  <c r="BB299" i="12"/>
  <c r="BC299" i="12"/>
  <c r="AP299" i="12"/>
  <c r="AQ299" i="12"/>
  <c r="CM295" i="12"/>
  <c r="CL295" i="12"/>
  <c r="BZ295" i="12"/>
  <c r="CA295" i="12"/>
  <c r="BN295" i="12"/>
  <c r="BO295" i="12"/>
  <c r="BB295" i="12"/>
  <c r="BC295" i="12"/>
  <c r="AP295" i="12"/>
  <c r="AQ295" i="12"/>
  <c r="CM291" i="12"/>
  <c r="CL291" i="12"/>
  <c r="BZ291" i="12"/>
  <c r="CA291" i="12"/>
  <c r="BN291" i="12"/>
  <c r="BO291" i="12"/>
  <c r="BB291" i="12"/>
  <c r="BC291" i="12"/>
  <c r="AP291" i="12"/>
  <c r="AQ291" i="12"/>
  <c r="CM287" i="12"/>
  <c r="CL287" i="12"/>
  <c r="BZ287" i="12"/>
  <c r="CA287" i="12"/>
  <c r="BN287" i="12"/>
  <c r="BO287" i="12"/>
  <c r="BB287" i="12"/>
  <c r="BC287" i="12"/>
  <c r="AP287" i="12"/>
  <c r="AQ287" i="12"/>
  <c r="CM283" i="12"/>
  <c r="CL283" i="12"/>
  <c r="BZ283" i="12"/>
  <c r="CA283" i="12"/>
  <c r="BN283" i="12"/>
  <c r="BO283" i="12"/>
  <c r="BB283" i="12"/>
  <c r="BC283" i="12"/>
  <c r="AP283" i="12"/>
  <c r="AQ283" i="12"/>
  <c r="CM279" i="12"/>
  <c r="CL279" i="12"/>
  <c r="BZ279" i="12"/>
  <c r="CA279" i="12"/>
  <c r="BN279" i="12"/>
  <c r="BO279" i="12"/>
  <c r="BB279" i="12"/>
  <c r="BC279" i="12"/>
  <c r="AP279" i="12"/>
  <c r="AQ279" i="12"/>
  <c r="CM275" i="12"/>
  <c r="CL275" i="12"/>
  <c r="BZ275" i="12"/>
  <c r="CA275" i="12"/>
  <c r="BN275" i="12"/>
  <c r="BO275" i="12"/>
  <c r="BB275" i="12"/>
  <c r="BC275" i="12"/>
  <c r="AP275" i="12"/>
  <c r="AQ275" i="12"/>
  <c r="CM271" i="12"/>
  <c r="CL271" i="12"/>
  <c r="BZ271" i="12"/>
  <c r="CA271" i="12"/>
  <c r="BN271" i="12"/>
  <c r="BO271" i="12"/>
  <c r="BB271" i="12"/>
  <c r="BC271" i="12"/>
  <c r="AP271" i="12"/>
  <c r="AQ271" i="12"/>
  <c r="CM267" i="12"/>
  <c r="CL267" i="12"/>
  <c r="BZ267" i="12"/>
  <c r="CA267" i="12"/>
  <c r="BN267" i="12"/>
  <c r="BO267" i="12"/>
  <c r="BB267" i="12"/>
  <c r="BC267" i="12"/>
  <c r="AP267" i="12"/>
  <c r="AQ267" i="12"/>
  <c r="CM263" i="12"/>
  <c r="CL263" i="12"/>
  <c r="BZ263" i="12"/>
  <c r="CA263" i="12"/>
  <c r="BN263" i="12"/>
  <c r="BO263" i="12"/>
  <c r="BB263" i="12"/>
  <c r="BC263" i="12"/>
  <c r="AP263" i="12"/>
  <c r="AQ263" i="12"/>
  <c r="CM259" i="12"/>
  <c r="CL259" i="12"/>
  <c r="BZ259" i="12"/>
  <c r="CA259" i="12"/>
  <c r="BN259" i="12"/>
  <c r="BO259" i="12"/>
  <c r="BB259" i="12"/>
  <c r="BC259" i="12"/>
  <c r="AP259" i="12"/>
  <c r="AQ259" i="12"/>
  <c r="CM255" i="12"/>
  <c r="CL255" i="12"/>
  <c r="BZ255" i="12"/>
  <c r="CA255" i="12"/>
  <c r="BN255" i="12"/>
  <c r="BO255" i="12"/>
  <c r="BB255" i="12"/>
  <c r="BC255" i="12"/>
  <c r="AP255" i="12"/>
  <c r="AQ255" i="12"/>
  <c r="CM251" i="12"/>
  <c r="CL251" i="12"/>
  <c r="BZ251" i="12"/>
  <c r="CA251" i="12"/>
  <c r="BN251" i="12"/>
  <c r="BO251" i="12"/>
  <c r="BB251" i="12"/>
  <c r="BC251" i="12"/>
  <c r="AP251" i="12"/>
  <c r="AQ251" i="12"/>
  <c r="CM247" i="12"/>
  <c r="CL247" i="12"/>
  <c r="BZ247" i="12"/>
  <c r="CA247" i="12"/>
  <c r="BN247" i="12"/>
  <c r="BO247" i="12"/>
  <c r="BB247" i="12"/>
  <c r="BC247" i="12"/>
  <c r="AP247" i="12"/>
  <c r="AQ247" i="12"/>
  <c r="CM243" i="12"/>
  <c r="CL243" i="12"/>
  <c r="BZ243" i="12"/>
  <c r="CA243" i="12"/>
  <c r="BN243" i="12"/>
  <c r="BO243" i="12"/>
  <c r="BB243" i="12"/>
  <c r="BC243" i="12"/>
  <c r="AP243" i="12"/>
  <c r="AQ243" i="12"/>
  <c r="CM239" i="12"/>
  <c r="CL239" i="12"/>
  <c r="BZ239" i="12"/>
  <c r="CA239" i="12"/>
  <c r="BN239" i="12"/>
  <c r="BO239" i="12"/>
  <c r="BB239" i="12"/>
  <c r="BC239" i="12"/>
  <c r="AP239" i="12"/>
  <c r="AQ239" i="12"/>
  <c r="CL235" i="12"/>
  <c r="CM235" i="12"/>
  <c r="BZ235" i="12"/>
  <c r="CA235" i="12"/>
  <c r="BN235" i="12"/>
  <c r="BO235" i="12"/>
  <c r="BB235" i="12"/>
  <c r="BC235" i="12"/>
  <c r="AP235" i="12"/>
  <c r="AQ235" i="12"/>
  <c r="CL231" i="12"/>
  <c r="CM231" i="12"/>
  <c r="BZ231" i="12"/>
  <c r="CA231" i="12"/>
  <c r="BN231" i="12"/>
  <c r="BO231" i="12"/>
  <c r="BB231" i="12"/>
  <c r="BC231" i="12"/>
  <c r="AP231" i="12"/>
  <c r="AQ231" i="12"/>
  <c r="CL227" i="12"/>
  <c r="CM227" i="12"/>
  <c r="BZ227" i="12"/>
  <c r="CA227" i="12"/>
  <c r="BN227" i="12"/>
  <c r="BO227" i="12"/>
  <c r="BB227" i="12"/>
  <c r="BC227" i="12"/>
  <c r="AP227" i="12"/>
  <c r="AQ227" i="12"/>
  <c r="CL223" i="12"/>
  <c r="CM223" i="12"/>
  <c r="BZ223" i="12"/>
  <c r="CA223" i="12"/>
  <c r="BN223" i="12"/>
  <c r="BO223" i="12"/>
  <c r="BB223" i="12"/>
  <c r="AQ223" i="12"/>
  <c r="BC223" i="12"/>
  <c r="AP223" i="12"/>
  <c r="CL219" i="12"/>
  <c r="CM219" i="12"/>
  <c r="BZ219" i="12"/>
  <c r="CA219" i="12"/>
  <c r="BN219" i="12"/>
  <c r="BO219" i="12"/>
  <c r="BB219" i="12"/>
  <c r="AQ219" i="12"/>
  <c r="BC219" i="12"/>
  <c r="AP219" i="12"/>
  <c r="CL215" i="12"/>
  <c r="CM215" i="12"/>
  <c r="BZ215" i="12"/>
  <c r="CA215" i="12"/>
  <c r="BN215" i="12"/>
  <c r="BO215" i="12"/>
  <c r="BB215" i="12"/>
  <c r="AQ215" i="12"/>
  <c r="BC215" i="12"/>
  <c r="AP215" i="12"/>
  <c r="CL211" i="12"/>
  <c r="CM211" i="12"/>
  <c r="BZ211" i="12"/>
  <c r="CA211" i="12"/>
  <c r="BN211" i="12"/>
  <c r="BO211" i="12"/>
  <c r="BB211" i="12"/>
  <c r="AQ211" i="12"/>
  <c r="BC211" i="12"/>
  <c r="AP211" i="12"/>
  <c r="CL207" i="12"/>
  <c r="CM207" i="12"/>
  <c r="BZ207" i="12"/>
  <c r="CA207" i="12"/>
  <c r="BN207" i="12"/>
  <c r="BO207" i="12"/>
  <c r="BB207" i="12"/>
  <c r="AQ207" i="12"/>
  <c r="BC207" i="12"/>
  <c r="AP207" i="12"/>
  <c r="CL203" i="12"/>
  <c r="CM203" i="12"/>
  <c r="BZ203" i="12"/>
  <c r="CA203" i="12"/>
  <c r="BN203" i="12"/>
  <c r="BO203" i="12"/>
  <c r="BB203" i="12"/>
  <c r="AQ203" i="12"/>
  <c r="BC203" i="12"/>
  <c r="AP203" i="12"/>
  <c r="CL199" i="12"/>
  <c r="CM199" i="12"/>
  <c r="BZ199" i="12"/>
  <c r="CA199" i="12"/>
  <c r="BN199" i="12"/>
  <c r="BO199" i="12"/>
  <c r="BB199" i="12"/>
  <c r="AQ199" i="12"/>
  <c r="BC199" i="12"/>
  <c r="AP199" i="12"/>
  <c r="CL195" i="12"/>
  <c r="CM195" i="12"/>
  <c r="BZ195" i="12"/>
  <c r="CA195" i="12"/>
  <c r="BN195" i="12"/>
  <c r="BO195" i="12"/>
  <c r="BB195" i="12"/>
  <c r="AQ195" i="12"/>
  <c r="BC195" i="12"/>
  <c r="AP195" i="12"/>
  <c r="CL191" i="12"/>
  <c r="CM191" i="12"/>
  <c r="BZ191" i="12"/>
  <c r="CA191" i="12"/>
  <c r="BN191" i="12"/>
  <c r="BO191" i="12"/>
  <c r="BB191" i="12"/>
  <c r="AQ191" i="12"/>
  <c r="BC191" i="12"/>
  <c r="AP191" i="12"/>
  <c r="CL187" i="12"/>
  <c r="CM187" i="12"/>
  <c r="BZ187" i="12"/>
  <c r="CA187" i="12"/>
  <c r="BN187" i="12"/>
  <c r="BO187" i="12"/>
  <c r="BB187" i="12"/>
  <c r="AQ187" i="12"/>
  <c r="BC187" i="12"/>
  <c r="AP187" i="12"/>
  <c r="CL183" i="12"/>
  <c r="CM183" i="12"/>
  <c r="BZ183" i="12"/>
  <c r="CA183" i="12"/>
  <c r="BN183" i="12"/>
  <c r="BO183" i="12"/>
  <c r="BB183" i="12"/>
  <c r="AQ183" i="12"/>
  <c r="BC183" i="12"/>
  <c r="AP183" i="12"/>
  <c r="CL179" i="12"/>
  <c r="CM179" i="12"/>
  <c r="BZ179" i="12"/>
  <c r="CA179" i="12"/>
  <c r="BN179" i="12"/>
  <c r="BO179" i="12"/>
  <c r="BB179" i="12"/>
  <c r="AQ179" i="12"/>
  <c r="BC179" i="12"/>
  <c r="AP179" i="12"/>
  <c r="CL171" i="12"/>
  <c r="CM171" i="12"/>
  <c r="BZ171" i="12"/>
  <c r="CA171" i="12"/>
  <c r="BN171" i="12"/>
  <c r="BO171" i="12"/>
  <c r="BB171" i="12"/>
  <c r="AQ171" i="12"/>
  <c r="BC171" i="12"/>
  <c r="AP171" i="12"/>
  <c r="CL163" i="12"/>
  <c r="CM163" i="12"/>
  <c r="BZ163" i="12"/>
  <c r="CA163" i="12"/>
  <c r="BN163" i="12"/>
  <c r="BO163" i="12"/>
  <c r="BB163" i="12"/>
  <c r="AQ163" i="12"/>
  <c r="BC163" i="12"/>
  <c r="AP163" i="12"/>
  <c r="CL155" i="12"/>
  <c r="CM155" i="12"/>
  <c r="BZ155" i="12"/>
  <c r="CA155" i="12"/>
  <c r="BN155" i="12"/>
  <c r="BO155" i="12"/>
  <c r="BB155" i="12"/>
  <c r="AQ155" i="12"/>
  <c r="BC155" i="12"/>
  <c r="AP155" i="12"/>
  <c r="CM332" i="12"/>
  <c r="CL332" i="12"/>
  <c r="BZ332" i="12"/>
  <c r="CA332" i="12"/>
  <c r="BN332" i="12"/>
  <c r="BO332" i="12"/>
  <c r="BB332" i="12"/>
  <c r="BC332" i="12"/>
  <c r="AP332" i="12"/>
  <c r="AQ332" i="12"/>
  <c r="CM328" i="12"/>
  <c r="CL328" i="12"/>
  <c r="BZ328" i="12"/>
  <c r="CA328" i="12"/>
  <c r="BN328" i="12"/>
  <c r="BO328" i="12"/>
  <c r="BB328" i="12"/>
  <c r="BC328" i="12"/>
  <c r="AP328" i="12"/>
  <c r="AQ328" i="12"/>
  <c r="CM324" i="12"/>
  <c r="CL324" i="12"/>
  <c r="BZ324" i="12"/>
  <c r="CA324" i="12"/>
  <c r="BN324" i="12"/>
  <c r="BO324" i="12"/>
  <c r="BB324" i="12"/>
  <c r="BC324" i="12"/>
  <c r="AP324" i="12"/>
  <c r="AQ324" i="12"/>
  <c r="CM320" i="12"/>
  <c r="CL320" i="12"/>
  <c r="BZ320" i="12"/>
  <c r="CA320" i="12"/>
  <c r="BN320" i="12"/>
  <c r="BO320" i="12"/>
  <c r="BB320" i="12"/>
  <c r="BC320" i="12"/>
  <c r="AP320" i="12"/>
  <c r="AQ320" i="12"/>
  <c r="CM316" i="12"/>
  <c r="CL316" i="12"/>
  <c r="BZ316" i="12"/>
  <c r="CA316" i="12"/>
  <c r="BN316" i="12"/>
  <c r="BO316" i="12"/>
  <c r="BB316" i="12"/>
  <c r="BC316" i="12"/>
  <c r="AP316" i="12"/>
  <c r="AQ316" i="12"/>
  <c r="CM312" i="12"/>
  <c r="CL312" i="12"/>
  <c r="BZ312" i="12"/>
  <c r="CA312" i="12"/>
  <c r="BN312" i="12"/>
  <c r="BO312" i="12"/>
  <c r="BB312" i="12"/>
  <c r="BC312" i="12"/>
  <c r="AP312" i="12"/>
  <c r="AQ312" i="12"/>
  <c r="CM308" i="12"/>
  <c r="CL308" i="12"/>
  <c r="BZ308" i="12"/>
  <c r="CA308" i="12"/>
  <c r="BN308" i="12"/>
  <c r="BO308" i="12"/>
  <c r="BB308" i="12"/>
  <c r="BC308" i="12"/>
  <c r="AP308" i="12"/>
  <c r="AQ308" i="12"/>
  <c r="CM304" i="12"/>
  <c r="CL304" i="12"/>
  <c r="BZ304" i="12"/>
  <c r="CA304" i="12"/>
  <c r="BN304" i="12"/>
  <c r="BO304" i="12"/>
  <c r="BB304" i="12"/>
  <c r="BC304" i="12"/>
  <c r="AP304" i="12"/>
  <c r="AQ304" i="12"/>
  <c r="CM300" i="12"/>
  <c r="CL300" i="12"/>
  <c r="BZ300" i="12"/>
  <c r="CA300" i="12"/>
  <c r="BN300" i="12"/>
  <c r="BO300" i="12"/>
  <c r="BB300" i="12"/>
  <c r="BC300" i="12"/>
  <c r="AP300" i="12"/>
  <c r="AQ300" i="12"/>
  <c r="CM296" i="12"/>
  <c r="CL296" i="12"/>
  <c r="BZ296" i="12"/>
  <c r="CA296" i="12"/>
  <c r="BN296" i="12"/>
  <c r="BO296" i="12"/>
  <c r="BB296" i="12"/>
  <c r="BC296" i="12"/>
  <c r="AP296" i="12"/>
  <c r="AQ296" i="12"/>
  <c r="CM292" i="12"/>
  <c r="CL292" i="12"/>
  <c r="BZ292" i="12"/>
  <c r="CA292" i="12"/>
  <c r="BN292" i="12"/>
  <c r="BO292" i="12"/>
  <c r="BB292" i="12"/>
  <c r="BC292" i="12"/>
  <c r="AP292" i="12"/>
  <c r="AQ292" i="12"/>
  <c r="CM288" i="12"/>
  <c r="CL288" i="12"/>
  <c r="BZ288" i="12"/>
  <c r="CA288" i="12"/>
  <c r="BN288" i="12"/>
  <c r="BO288" i="12"/>
  <c r="BB288" i="12"/>
  <c r="BC288" i="12"/>
  <c r="AP288" i="12"/>
  <c r="AQ288" i="12"/>
  <c r="CM284" i="12"/>
  <c r="CL284" i="12"/>
  <c r="BZ284" i="12"/>
  <c r="CA284" i="12"/>
  <c r="BN284" i="12"/>
  <c r="BO284" i="12"/>
  <c r="BB284" i="12"/>
  <c r="BC284" i="12"/>
  <c r="AP284" i="12"/>
  <c r="AQ284" i="12"/>
  <c r="CM280" i="12"/>
  <c r="CL280" i="12"/>
  <c r="BZ280" i="12"/>
  <c r="CA280" i="12"/>
  <c r="BN280" i="12"/>
  <c r="BO280" i="12"/>
  <c r="BB280" i="12"/>
  <c r="BC280" i="12"/>
  <c r="AP280" i="12"/>
  <c r="AQ280" i="12"/>
  <c r="CM276" i="12"/>
  <c r="CL276" i="12"/>
  <c r="BZ276" i="12"/>
  <c r="CA276" i="12"/>
  <c r="BN276" i="12"/>
  <c r="BO276" i="12"/>
  <c r="BB276" i="12"/>
  <c r="BC276" i="12"/>
  <c r="AP276" i="12"/>
  <c r="AQ276" i="12"/>
  <c r="CM272" i="12"/>
  <c r="CL272" i="12"/>
  <c r="BZ272" i="12"/>
  <c r="CA272" i="12"/>
  <c r="BN272" i="12"/>
  <c r="BO272" i="12"/>
  <c r="BB272" i="12"/>
  <c r="BC272" i="12"/>
  <c r="AP272" i="12"/>
  <c r="AQ272" i="12"/>
  <c r="CM268" i="12"/>
  <c r="CL268" i="12"/>
  <c r="BZ268" i="12"/>
  <c r="CA268" i="12"/>
  <c r="BN268" i="12"/>
  <c r="BO268" i="12"/>
  <c r="BB268" i="12"/>
  <c r="BC268" i="12"/>
  <c r="AP268" i="12"/>
  <c r="AQ268" i="12"/>
  <c r="CM264" i="12"/>
  <c r="CL264" i="12"/>
  <c r="BZ264" i="12"/>
  <c r="CA264" i="12"/>
  <c r="BN264" i="12"/>
  <c r="BO264" i="12"/>
  <c r="BB264" i="12"/>
  <c r="BC264" i="12"/>
  <c r="AP264" i="12"/>
  <c r="AQ264" i="12"/>
  <c r="CM260" i="12"/>
  <c r="CL260" i="12"/>
  <c r="BZ260" i="12"/>
  <c r="CA260" i="12"/>
  <c r="BN260" i="12"/>
  <c r="BO260" i="12"/>
  <c r="BB260" i="12"/>
  <c r="BC260" i="12"/>
  <c r="AP260" i="12"/>
  <c r="AQ260" i="12"/>
  <c r="CM256" i="12"/>
  <c r="CL256" i="12"/>
  <c r="BZ256" i="12"/>
  <c r="CA256" i="12"/>
  <c r="BN256" i="12"/>
  <c r="BO256" i="12"/>
  <c r="BB256" i="12"/>
  <c r="BC256" i="12"/>
  <c r="AP256" i="12"/>
  <c r="AQ256" i="12"/>
  <c r="CM252" i="12"/>
  <c r="CL252" i="12"/>
  <c r="BZ252" i="12"/>
  <c r="CA252" i="12"/>
  <c r="BN252" i="12"/>
  <c r="BO252" i="12"/>
  <c r="BB252" i="12"/>
  <c r="BC252" i="12"/>
  <c r="AP252" i="12"/>
  <c r="AQ252" i="12"/>
  <c r="CM248" i="12"/>
  <c r="CL248" i="12"/>
  <c r="BZ248" i="12"/>
  <c r="CA248" i="12"/>
  <c r="BN248" i="12"/>
  <c r="BO248" i="12"/>
  <c r="BB248" i="12"/>
  <c r="BC248" i="12"/>
  <c r="AP248" i="12"/>
  <c r="AQ248" i="12"/>
  <c r="CM244" i="12"/>
  <c r="CL244" i="12"/>
  <c r="BZ244" i="12"/>
  <c r="CA244" i="12"/>
  <c r="BN244" i="12"/>
  <c r="BO244" i="12"/>
  <c r="BB244" i="12"/>
  <c r="BC244" i="12"/>
  <c r="AP244" i="12"/>
  <c r="AQ244" i="12"/>
  <c r="CM240" i="12"/>
  <c r="CL240" i="12"/>
  <c r="BZ240" i="12"/>
  <c r="CA240" i="12"/>
  <c r="BN240" i="12"/>
  <c r="BO240" i="12"/>
  <c r="BB240" i="12"/>
  <c r="BC240" i="12"/>
  <c r="AP240" i="12"/>
  <c r="AQ240" i="12"/>
  <c r="CL236" i="12"/>
  <c r="CM236" i="12"/>
  <c r="BZ236" i="12"/>
  <c r="CA236" i="12"/>
  <c r="BN236" i="12"/>
  <c r="BO236" i="12"/>
  <c r="BB236" i="12"/>
  <c r="BC236" i="12"/>
  <c r="AP236" i="12"/>
  <c r="AQ236" i="12"/>
  <c r="CL232" i="12"/>
  <c r="CM232" i="12"/>
  <c r="BZ232" i="12"/>
  <c r="CA232" i="12"/>
  <c r="BN232" i="12"/>
  <c r="BO232" i="12"/>
  <c r="BB232" i="12"/>
  <c r="BC232" i="12"/>
  <c r="AP232" i="12"/>
  <c r="AQ232" i="12"/>
  <c r="CL228" i="12"/>
  <c r="CM228" i="12"/>
  <c r="BZ228" i="12"/>
  <c r="CA228" i="12"/>
  <c r="BN228" i="12"/>
  <c r="BO228" i="12"/>
  <c r="BB228" i="12"/>
  <c r="BC228" i="12"/>
  <c r="AP228" i="12"/>
  <c r="AQ228" i="12"/>
  <c r="CL224" i="12"/>
  <c r="CM224" i="12"/>
  <c r="BZ224" i="12"/>
  <c r="CA224" i="12"/>
  <c r="BN224" i="12"/>
  <c r="BO224" i="12"/>
  <c r="BB224" i="12"/>
  <c r="AQ224" i="12"/>
  <c r="BC224" i="12"/>
  <c r="AP224" i="12"/>
  <c r="CL220" i="12"/>
  <c r="CM220" i="12"/>
  <c r="BZ220" i="12"/>
  <c r="CA220" i="12"/>
  <c r="BN220" i="12"/>
  <c r="BO220" i="12"/>
  <c r="BB220" i="12"/>
  <c r="AQ220" i="12"/>
  <c r="BC220" i="12"/>
  <c r="AP220" i="12"/>
  <c r="CL216" i="12"/>
  <c r="CM216" i="12"/>
  <c r="BZ216" i="12"/>
  <c r="CA216" i="12"/>
  <c r="BN216" i="12"/>
  <c r="BO216" i="12"/>
  <c r="BB216" i="12"/>
  <c r="AQ216" i="12"/>
  <c r="BC216" i="12"/>
  <c r="AP216" i="12"/>
  <c r="CL212" i="12"/>
  <c r="CM212" i="12"/>
  <c r="BZ212" i="12"/>
  <c r="CA212" i="12"/>
  <c r="BN212" i="12"/>
  <c r="BO212" i="12"/>
  <c r="BB212" i="12"/>
  <c r="AQ212" i="12"/>
  <c r="BC212" i="12"/>
  <c r="AP212" i="12"/>
  <c r="CL208" i="12"/>
  <c r="CM208" i="12"/>
  <c r="BZ208" i="12"/>
  <c r="CA208" i="12"/>
  <c r="BN208" i="12"/>
  <c r="BO208" i="12"/>
  <c r="BB208" i="12"/>
  <c r="AQ208" i="12"/>
  <c r="BC208" i="12"/>
  <c r="AP208" i="12"/>
  <c r="CL204" i="12"/>
  <c r="CM204" i="12"/>
  <c r="BZ204" i="12"/>
  <c r="CA204" i="12"/>
  <c r="BN204" i="12"/>
  <c r="BO204" i="12"/>
  <c r="BB204" i="12"/>
  <c r="AQ204" i="12"/>
  <c r="BC204" i="12"/>
  <c r="AP204" i="12"/>
  <c r="CL200" i="12"/>
  <c r="CM200" i="12"/>
  <c r="BZ200" i="12"/>
  <c r="CA200" i="12"/>
  <c r="BN200" i="12"/>
  <c r="BO200" i="12"/>
  <c r="BB200" i="12"/>
  <c r="AQ200" i="12"/>
  <c r="BC200" i="12"/>
  <c r="AP200" i="12"/>
  <c r="CL196" i="12"/>
  <c r="CM196" i="12"/>
  <c r="BZ196" i="12"/>
  <c r="CA196" i="12"/>
  <c r="BN196" i="12"/>
  <c r="BO196" i="12"/>
  <c r="BB196" i="12"/>
  <c r="AQ196" i="12"/>
  <c r="BC196" i="12"/>
  <c r="AP196" i="12"/>
  <c r="CL192" i="12"/>
  <c r="CM192" i="12"/>
  <c r="BZ192" i="12"/>
  <c r="CA192" i="12"/>
  <c r="BN192" i="12"/>
  <c r="BO192" i="12"/>
  <c r="BB192" i="12"/>
  <c r="AQ192" i="12"/>
  <c r="BC192" i="12"/>
  <c r="AP192" i="12"/>
  <c r="CL188" i="12"/>
  <c r="CM188" i="12"/>
  <c r="BZ188" i="12"/>
  <c r="CA188" i="12"/>
  <c r="BN188" i="12"/>
  <c r="BO188" i="12"/>
  <c r="BB188" i="12"/>
  <c r="AQ188" i="12"/>
  <c r="BC188" i="12"/>
  <c r="AP188" i="12"/>
  <c r="CL184" i="12"/>
  <c r="CM184" i="12"/>
  <c r="BZ184" i="12"/>
  <c r="CA184" i="12"/>
  <c r="BN184" i="12"/>
  <c r="BO184" i="12"/>
  <c r="BB184" i="12"/>
  <c r="AQ184" i="12"/>
  <c r="BC184" i="12"/>
  <c r="AP184" i="12"/>
  <c r="CL180" i="12"/>
  <c r="CM180" i="12"/>
  <c r="BZ180" i="12"/>
  <c r="CA180" i="12"/>
  <c r="BN180" i="12"/>
  <c r="BO180" i="12"/>
  <c r="BB180" i="12"/>
  <c r="AQ180" i="12"/>
  <c r="BC180" i="12"/>
  <c r="AP180" i="12"/>
  <c r="CL173" i="12"/>
  <c r="CM173" i="12"/>
  <c r="BZ173" i="12"/>
  <c r="CA173" i="12"/>
  <c r="BN173" i="12"/>
  <c r="BO173" i="12"/>
  <c r="BB173" i="12"/>
  <c r="AQ173" i="12"/>
  <c r="BC173" i="12"/>
  <c r="AP173" i="12"/>
  <c r="CL165" i="12"/>
  <c r="CM165" i="12"/>
  <c r="BZ165" i="12"/>
  <c r="CA165" i="12"/>
  <c r="BN165" i="12"/>
  <c r="BO165" i="12"/>
  <c r="BB165" i="12"/>
  <c r="AQ165" i="12"/>
  <c r="BC165" i="12"/>
  <c r="AP165" i="12"/>
  <c r="CL157" i="12"/>
  <c r="CM157" i="12"/>
  <c r="BZ157" i="12"/>
  <c r="CA157" i="12"/>
  <c r="BN157" i="12"/>
  <c r="BO157" i="12"/>
  <c r="BB157" i="12"/>
  <c r="AQ157" i="12"/>
  <c r="BC157" i="12"/>
  <c r="AP157" i="12"/>
  <c r="CL149" i="12"/>
  <c r="CM149" i="12"/>
  <c r="BZ149" i="12"/>
  <c r="CA149" i="12"/>
  <c r="BN149" i="12"/>
  <c r="BO149" i="12"/>
  <c r="BB149" i="12"/>
  <c r="AQ149" i="12"/>
  <c r="BC149" i="12"/>
  <c r="AP149" i="12"/>
  <c r="CL176" i="12"/>
  <c r="CM176" i="12"/>
  <c r="BZ176" i="12"/>
  <c r="CA176" i="12"/>
  <c r="BN176" i="12"/>
  <c r="BO176" i="12"/>
  <c r="BB176" i="12"/>
  <c r="AQ176" i="12"/>
  <c r="BC176" i="12"/>
  <c r="AP176" i="12"/>
  <c r="CL172" i="12"/>
  <c r="CM172" i="12"/>
  <c r="BZ172" i="12"/>
  <c r="CA172" i="12"/>
  <c r="BN172" i="12"/>
  <c r="BO172" i="12"/>
  <c r="BB172" i="12"/>
  <c r="AQ172" i="12"/>
  <c r="BC172" i="12"/>
  <c r="AP172" i="12"/>
  <c r="CL168" i="12"/>
  <c r="CM168" i="12"/>
  <c r="BZ168" i="12"/>
  <c r="CA168" i="12"/>
  <c r="BN168" i="12"/>
  <c r="BO168" i="12"/>
  <c r="BB168" i="12"/>
  <c r="AQ168" i="12"/>
  <c r="BC168" i="12"/>
  <c r="AP168" i="12"/>
  <c r="CL164" i="12"/>
  <c r="CM164" i="12"/>
  <c r="BZ164" i="12"/>
  <c r="CA164" i="12"/>
  <c r="BN164" i="12"/>
  <c r="BO164" i="12"/>
  <c r="BB164" i="12"/>
  <c r="AQ164" i="12"/>
  <c r="BC164" i="12"/>
  <c r="AP164" i="12"/>
  <c r="CL160" i="12"/>
  <c r="CM160" i="12"/>
  <c r="BZ160" i="12"/>
  <c r="CA160" i="12"/>
  <c r="BN160" i="12"/>
  <c r="BO160" i="12"/>
  <c r="BB160" i="12"/>
  <c r="AQ160" i="12"/>
  <c r="BC160" i="12"/>
  <c r="AP160" i="12"/>
  <c r="CL156" i="12"/>
  <c r="CM156" i="12"/>
  <c r="BZ156" i="12"/>
  <c r="CA156" i="12"/>
  <c r="BN156" i="12"/>
  <c r="BO156" i="12"/>
  <c r="BB156" i="12"/>
  <c r="AQ156" i="12"/>
  <c r="BC156" i="12"/>
  <c r="AP156" i="12"/>
  <c r="CL152" i="12"/>
  <c r="CM152" i="12"/>
  <c r="BZ152" i="12"/>
  <c r="CA152" i="12"/>
  <c r="BN152" i="12"/>
  <c r="BO152" i="12"/>
  <c r="BB152" i="12"/>
  <c r="AQ152" i="12"/>
  <c r="BC152" i="12"/>
  <c r="AP152" i="12"/>
  <c r="CL148" i="12"/>
  <c r="CM148" i="12"/>
  <c r="BZ148" i="12"/>
  <c r="CA148" i="12"/>
  <c r="BN148" i="12"/>
  <c r="BO148" i="12"/>
  <c r="BB148" i="12"/>
  <c r="AQ148" i="12"/>
  <c r="BC148" i="12"/>
  <c r="AP148" i="12"/>
  <c r="CL144" i="12"/>
  <c r="CM144" i="12"/>
  <c r="BZ144" i="12"/>
  <c r="CA144" i="12"/>
  <c r="BN144" i="12"/>
  <c r="BO144" i="12"/>
  <c r="BB144" i="12"/>
  <c r="AQ144" i="12"/>
  <c r="BC144" i="12"/>
  <c r="AP144" i="12"/>
  <c r="CL140" i="12"/>
  <c r="CM140" i="12"/>
  <c r="BZ140" i="12"/>
  <c r="CA140" i="12"/>
  <c r="BN140" i="12"/>
  <c r="BO140" i="12"/>
  <c r="BB140" i="12"/>
  <c r="AQ140" i="12"/>
  <c r="BC140" i="12"/>
  <c r="AP140" i="12"/>
  <c r="CL136" i="12"/>
  <c r="CM136" i="12"/>
  <c r="BZ136" i="12"/>
  <c r="CA136" i="12"/>
  <c r="BN136" i="12"/>
  <c r="BO136" i="12"/>
  <c r="BB136" i="12"/>
  <c r="AQ136" i="12"/>
  <c r="BC136" i="12"/>
  <c r="AP136" i="12"/>
  <c r="CL132" i="12"/>
  <c r="CM132" i="12"/>
  <c r="BZ132" i="12"/>
  <c r="CA132" i="12"/>
  <c r="BN132" i="12"/>
  <c r="BO132" i="12"/>
  <c r="BB132" i="12"/>
  <c r="AQ132" i="12"/>
  <c r="BC132" i="12"/>
  <c r="AP132" i="12"/>
  <c r="CL128" i="12"/>
  <c r="CM128" i="12"/>
  <c r="BZ128" i="12"/>
  <c r="CA128" i="12"/>
  <c r="BN128" i="12"/>
  <c r="BO128" i="12"/>
  <c r="BB128" i="12"/>
  <c r="AQ128" i="12"/>
  <c r="BC128" i="12"/>
  <c r="AP128" i="12"/>
  <c r="CL124" i="12"/>
  <c r="CM124" i="12"/>
  <c r="BZ124" i="12"/>
  <c r="CA124" i="12"/>
  <c r="BN124" i="12"/>
  <c r="BO124" i="12"/>
  <c r="BB124" i="12"/>
  <c r="AQ124" i="12"/>
  <c r="BC124" i="12"/>
  <c r="AP124" i="12"/>
  <c r="CL120" i="12"/>
  <c r="CM120" i="12"/>
  <c r="BZ120" i="12"/>
  <c r="CA120" i="12"/>
  <c r="BN120" i="12"/>
  <c r="BO120" i="12"/>
  <c r="BB120" i="12"/>
  <c r="AQ120" i="12"/>
  <c r="BC120" i="12"/>
  <c r="AP120" i="12"/>
  <c r="CL116" i="12"/>
  <c r="CM116" i="12"/>
  <c r="BZ116" i="12"/>
  <c r="CA116" i="12"/>
  <c r="BN116" i="12"/>
  <c r="BO116" i="12"/>
  <c r="BB116" i="12"/>
  <c r="AQ116" i="12"/>
  <c r="BC116" i="12"/>
  <c r="AP116" i="12"/>
  <c r="CL112" i="12"/>
  <c r="CM112" i="12"/>
  <c r="BZ112" i="12"/>
  <c r="CA112" i="12"/>
  <c r="BN112" i="12"/>
  <c r="BO112" i="12"/>
  <c r="BB112" i="12"/>
  <c r="AQ112" i="12"/>
  <c r="BC112" i="12"/>
  <c r="AP112" i="12"/>
  <c r="CL108" i="12"/>
  <c r="CM108" i="12"/>
  <c r="BZ108" i="12"/>
  <c r="CA108" i="12"/>
  <c r="BN108" i="12"/>
  <c r="BO108" i="12"/>
  <c r="BB108" i="12"/>
  <c r="AQ108" i="12"/>
  <c r="BC108" i="12"/>
  <c r="AP108" i="12"/>
  <c r="CL104" i="12"/>
  <c r="CM104" i="12"/>
  <c r="BZ104" i="12"/>
  <c r="CA104" i="12"/>
  <c r="BN104" i="12"/>
  <c r="BO104" i="12"/>
  <c r="BB104" i="12"/>
  <c r="AQ104" i="12"/>
  <c r="BC104" i="12"/>
  <c r="AP104" i="12"/>
  <c r="CL100" i="12"/>
  <c r="CM100" i="12"/>
  <c r="BZ100" i="12"/>
  <c r="CA100" i="12"/>
  <c r="BN100" i="12"/>
  <c r="BO100" i="12"/>
  <c r="BB100" i="12"/>
  <c r="AQ100" i="12"/>
  <c r="BC100" i="12"/>
  <c r="AP100" i="12"/>
  <c r="CL96" i="12"/>
  <c r="CM96" i="12"/>
  <c r="BZ96" i="12"/>
  <c r="CA96" i="12"/>
  <c r="BN96" i="12"/>
  <c r="BO96" i="12"/>
  <c r="BB96" i="12"/>
  <c r="AQ96" i="12"/>
  <c r="BC96" i="12"/>
  <c r="AP96" i="12"/>
  <c r="CL92" i="12"/>
  <c r="CM92" i="12"/>
  <c r="BZ92" i="12"/>
  <c r="CA92" i="12"/>
  <c r="BN92" i="12"/>
  <c r="BO92" i="12"/>
  <c r="BB92" i="12"/>
  <c r="AQ92" i="12"/>
  <c r="BC92" i="12"/>
  <c r="AP92" i="12"/>
  <c r="CL88" i="12"/>
  <c r="CM88" i="12"/>
  <c r="BZ88" i="12"/>
  <c r="CA88" i="12"/>
  <c r="BN88" i="12"/>
  <c r="BO88" i="12"/>
  <c r="BB88" i="12"/>
  <c r="AQ88" i="12"/>
  <c r="BC88" i="12"/>
  <c r="AP88" i="12"/>
  <c r="CL84" i="12"/>
  <c r="CM84" i="12"/>
  <c r="BZ84" i="12"/>
  <c r="CA84" i="12"/>
  <c r="BN84" i="12"/>
  <c r="BO84" i="12"/>
  <c r="BB84" i="12"/>
  <c r="AQ84" i="12"/>
  <c r="BC84" i="12"/>
  <c r="AP84" i="12"/>
  <c r="CL80" i="12"/>
  <c r="CM80" i="12"/>
  <c r="BZ80" i="12"/>
  <c r="CA80" i="12"/>
  <c r="BN80" i="12"/>
  <c r="BO80" i="12"/>
  <c r="BB80" i="12"/>
  <c r="AQ80" i="12"/>
  <c r="BC80" i="12"/>
  <c r="AP80" i="12"/>
  <c r="CL76" i="12"/>
  <c r="CM76" i="12"/>
  <c r="BZ76" i="12"/>
  <c r="CA76" i="12"/>
  <c r="BN76" i="12"/>
  <c r="BO76" i="12"/>
  <c r="BB76" i="12"/>
  <c r="AQ76" i="12"/>
  <c r="BC76" i="12"/>
  <c r="AP76" i="12"/>
  <c r="CL72" i="12"/>
  <c r="CM72" i="12"/>
  <c r="BZ72" i="12"/>
  <c r="CA72" i="12"/>
  <c r="BN72" i="12"/>
  <c r="BO72" i="12"/>
  <c r="BB72" i="12"/>
  <c r="AQ72" i="12"/>
  <c r="BC72" i="12"/>
  <c r="AP72" i="12"/>
  <c r="CL68" i="12"/>
  <c r="CM68" i="12"/>
  <c r="BZ68" i="12"/>
  <c r="CA68" i="12"/>
  <c r="BN68" i="12"/>
  <c r="BO68" i="12"/>
  <c r="BB68" i="12"/>
  <c r="AQ68" i="12"/>
  <c r="BC68" i="12"/>
  <c r="AP68" i="12"/>
  <c r="CL64" i="12"/>
  <c r="CM64" i="12"/>
  <c r="BZ64" i="12"/>
  <c r="CA64" i="12"/>
  <c r="BN64" i="12"/>
  <c r="BO64" i="12"/>
  <c r="BB64" i="12"/>
  <c r="AQ64" i="12"/>
  <c r="BC64" i="12"/>
  <c r="AP64" i="12"/>
  <c r="CL60" i="12"/>
  <c r="CM60" i="12"/>
  <c r="BZ60" i="12"/>
  <c r="CA60" i="12"/>
  <c r="BO60" i="12"/>
  <c r="BN60" i="12"/>
  <c r="BB60" i="12"/>
  <c r="AQ60" i="12"/>
  <c r="BC60" i="12"/>
  <c r="AP60" i="12"/>
  <c r="CL56" i="12"/>
  <c r="CM56" i="12"/>
  <c r="BZ56" i="12"/>
  <c r="CA56" i="12"/>
  <c r="BO56" i="12"/>
  <c r="BN56" i="12"/>
  <c r="BB56" i="12"/>
  <c r="AQ56" i="12"/>
  <c r="BC56" i="12"/>
  <c r="AP56" i="12"/>
  <c r="CL52" i="12"/>
  <c r="CM52" i="12"/>
  <c r="BZ52" i="12"/>
  <c r="CA52" i="12"/>
  <c r="BO52" i="12"/>
  <c r="BN52" i="12"/>
  <c r="BB52" i="12"/>
  <c r="AQ52" i="12"/>
  <c r="BC52" i="12"/>
  <c r="AP52" i="12"/>
  <c r="CL48" i="12"/>
  <c r="CM48" i="12"/>
  <c r="BZ48" i="12"/>
  <c r="CA48" i="12"/>
  <c r="BN48" i="12"/>
  <c r="BB48" i="12"/>
  <c r="AQ48" i="12"/>
  <c r="BO48" i="12"/>
  <c r="BC48" i="12"/>
  <c r="AP48" i="12"/>
  <c r="CL44" i="12"/>
  <c r="CM44" i="12"/>
  <c r="BZ44" i="12"/>
  <c r="CA44" i="12"/>
  <c r="BN44" i="12"/>
  <c r="BB44" i="12"/>
  <c r="AQ44" i="12"/>
  <c r="BO44" i="12"/>
  <c r="BC44" i="12"/>
  <c r="AP44" i="12"/>
  <c r="CL40" i="12"/>
  <c r="CM40" i="12"/>
  <c r="BZ40" i="12"/>
  <c r="CA40" i="12"/>
  <c r="BN40" i="12"/>
  <c r="BB40" i="12"/>
  <c r="AQ40" i="12"/>
  <c r="BO40" i="12"/>
  <c r="BC40" i="12"/>
  <c r="AP40" i="12"/>
  <c r="CL36" i="12"/>
  <c r="CM36" i="12"/>
  <c r="BZ36" i="12"/>
  <c r="CA36" i="12"/>
  <c r="BN36" i="12"/>
  <c r="BB36" i="12"/>
  <c r="AQ36" i="12"/>
  <c r="BO36" i="12"/>
  <c r="BC36" i="12"/>
  <c r="AP36" i="12"/>
  <c r="CL32" i="12"/>
  <c r="CM32" i="12"/>
  <c r="BZ32" i="12"/>
  <c r="CA32" i="12"/>
  <c r="BN32" i="12"/>
  <c r="BB32" i="12"/>
  <c r="AQ32" i="12"/>
  <c r="BO32" i="12"/>
  <c r="BC32" i="12"/>
  <c r="AP32" i="12"/>
  <c r="CL28" i="12"/>
  <c r="CM28" i="12"/>
  <c r="BZ28" i="12"/>
  <c r="CA28" i="12"/>
  <c r="BN28" i="12"/>
  <c r="BB28" i="12"/>
  <c r="AQ28" i="12"/>
  <c r="BO28" i="12"/>
  <c r="BC28" i="12"/>
  <c r="AP28" i="12"/>
  <c r="CL24" i="12"/>
  <c r="CM24" i="12"/>
  <c r="BZ24" i="12"/>
  <c r="CA24" i="12"/>
  <c r="BN24" i="12"/>
  <c r="BB24" i="12"/>
  <c r="AQ24" i="12"/>
  <c r="BO24" i="12"/>
  <c r="BC24" i="12"/>
  <c r="AP24" i="12"/>
  <c r="CL20" i="12"/>
  <c r="CM20" i="12"/>
  <c r="BZ20" i="12"/>
  <c r="CA20" i="12"/>
  <c r="BN20" i="12"/>
  <c r="BB20" i="12"/>
  <c r="AQ20" i="12"/>
  <c r="BO20" i="12"/>
  <c r="BC20" i="12"/>
  <c r="AP20" i="12"/>
  <c r="CL16" i="12"/>
  <c r="CM16" i="12"/>
  <c r="BZ16" i="12"/>
  <c r="CA16" i="12"/>
  <c r="BN16" i="12"/>
  <c r="BB16" i="12"/>
  <c r="AQ16" i="12"/>
  <c r="BO16" i="12"/>
  <c r="BC16" i="12"/>
  <c r="AP16" i="12"/>
  <c r="CL10" i="12"/>
  <c r="CM10" i="12"/>
  <c r="BZ10" i="12"/>
  <c r="CA10" i="12"/>
  <c r="BN10" i="12"/>
  <c r="BB10" i="12"/>
  <c r="AQ10" i="12"/>
  <c r="BO10" i="12"/>
  <c r="BC10" i="12"/>
  <c r="AP10" i="12"/>
  <c r="CL147" i="12"/>
  <c r="CM147" i="12"/>
  <c r="BZ147" i="12"/>
  <c r="CA147" i="12"/>
  <c r="BN147" i="12"/>
  <c r="BO147" i="12"/>
  <c r="BB147" i="12"/>
  <c r="AQ147" i="12"/>
  <c r="BC147" i="12"/>
  <c r="AP147" i="12"/>
  <c r="CL143" i="12"/>
  <c r="CM143" i="12"/>
  <c r="BZ143" i="12"/>
  <c r="CA143" i="12"/>
  <c r="BN143" i="12"/>
  <c r="BO143" i="12"/>
  <c r="BB143" i="12"/>
  <c r="AQ143" i="12"/>
  <c r="BC143" i="12"/>
  <c r="AP143" i="12"/>
  <c r="CL139" i="12"/>
  <c r="CM139" i="12"/>
  <c r="BZ139" i="12"/>
  <c r="CA139" i="12"/>
  <c r="BN139" i="12"/>
  <c r="BO139" i="12"/>
  <c r="BB139" i="12"/>
  <c r="AQ139" i="12"/>
  <c r="BC139" i="12"/>
  <c r="AP139" i="12"/>
  <c r="CL135" i="12"/>
  <c r="CM135" i="12"/>
  <c r="BZ135" i="12"/>
  <c r="CA135" i="12"/>
  <c r="BN135" i="12"/>
  <c r="BO135" i="12"/>
  <c r="BB135" i="12"/>
  <c r="AQ135" i="12"/>
  <c r="BC135" i="12"/>
  <c r="AP135" i="12"/>
  <c r="CL131" i="12"/>
  <c r="CM131" i="12"/>
  <c r="BZ131" i="12"/>
  <c r="CA131" i="12"/>
  <c r="BN131" i="12"/>
  <c r="BO131" i="12"/>
  <c r="BB131" i="12"/>
  <c r="AQ131" i="12"/>
  <c r="BC131" i="12"/>
  <c r="AP131" i="12"/>
  <c r="CL127" i="12"/>
  <c r="CM127" i="12"/>
  <c r="BZ127" i="12"/>
  <c r="CA127" i="12"/>
  <c r="BN127" i="12"/>
  <c r="BO127" i="12"/>
  <c r="BB127" i="12"/>
  <c r="AQ127" i="12"/>
  <c r="BC127" i="12"/>
  <c r="AP127" i="12"/>
  <c r="CL123" i="12"/>
  <c r="CM123" i="12"/>
  <c r="BZ123" i="12"/>
  <c r="CA123" i="12"/>
  <c r="BN123" i="12"/>
  <c r="BO123" i="12"/>
  <c r="BB123" i="12"/>
  <c r="AQ123" i="12"/>
  <c r="BC123" i="12"/>
  <c r="AP123" i="12"/>
  <c r="CL119" i="12"/>
  <c r="CM119" i="12"/>
  <c r="BZ119" i="12"/>
  <c r="CA119" i="12"/>
  <c r="BN119" i="12"/>
  <c r="BO119" i="12"/>
  <c r="BB119" i="12"/>
  <c r="AQ119" i="12"/>
  <c r="BC119" i="12"/>
  <c r="AP119" i="12"/>
  <c r="CL115" i="12"/>
  <c r="CM115" i="12"/>
  <c r="BZ115" i="12"/>
  <c r="CA115" i="12"/>
  <c r="BN115" i="12"/>
  <c r="BO115" i="12"/>
  <c r="BB115" i="12"/>
  <c r="AQ115" i="12"/>
  <c r="BC115" i="12"/>
  <c r="AP115" i="12"/>
  <c r="CL111" i="12"/>
  <c r="CM111" i="12"/>
  <c r="BZ111" i="12"/>
  <c r="CA111" i="12"/>
  <c r="BN111" i="12"/>
  <c r="BO111" i="12"/>
  <c r="BB111" i="12"/>
  <c r="AQ111" i="12"/>
  <c r="BC111" i="12"/>
  <c r="AP111" i="12"/>
  <c r="CL107" i="12"/>
  <c r="CM107" i="12"/>
  <c r="BZ107" i="12"/>
  <c r="CA107" i="12"/>
  <c r="BN107" i="12"/>
  <c r="BO107" i="12"/>
  <c r="BB107" i="12"/>
  <c r="AQ107" i="12"/>
  <c r="BC107" i="12"/>
  <c r="AP107" i="12"/>
  <c r="CL103" i="12"/>
  <c r="CM103" i="12"/>
  <c r="BZ103" i="12"/>
  <c r="CA103" i="12"/>
  <c r="BN103" i="12"/>
  <c r="BO103" i="12"/>
  <c r="BB103" i="12"/>
  <c r="AQ103" i="12"/>
  <c r="BC103" i="12"/>
  <c r="AP103" i="12"/>
  <c r="CL99" i="12"/>
  <c r="CM99" i="12"/>
  <c r="BZ99" i="12"/>
  <c r="CA99" i="12"/>
  <c r="BN99" i="12"/>
  <c r="BO99" i="12"/>
  <c r="BB99" i="12"/>
  <c r="AQ99" i="12"/>
  <c r="BC99" i="12"/>
  <c r="AP99" i="12"/>
  <c r="CL95" i="12"/>
  <c r="CM95" i="12"/>
  <c r="BZ95" i="12"/>
  <c r="CA95" i="12"/>
  <c r="BN95" i="12"/>
  <c r="BO95" i="12"/>
  <c r="BB95" i="12"/>
  <c r="AQ95" i="12"/>
  <c r="BC95" i="12"/>
  <c r="AP95" i="12"/>
  <c r="CL91" i="12"/>
  <c r="CM91" i="12"/>
  <c r="BZ91" i="12"/>
  <c r="CA91" i="12"/>
  <c r="BN91" i="12"/>
  <c r="BO91" i="12"/>
  <c r="BB91" i="12"/>
  <c r="AQ91" i="12"/>
  <c r="BC91" i="12"/>
  <c r="AP91" i="12"/>
  <c r="CL87" i="12"/>
  <c r="CM87" i="12"/>
  <c r="BZ87" i="12"/>
  <c r="CA87" i="12"/>
  <c r="BN87" i="12"/>
  <c r="BO87" i="12"/>
  <c r="BB87" i="12"/>
  <c r="AQ87" i="12"/>
  <c r="BC87" i="12"/>
  <c r="AP87" i="12"/>
  <c r="CL83" i="12"/>
  <c r="CM83" i="12"/>
  <c r="BZ83" i="12"/>
  <c r="CA83" i="12"/>
  <c r="BN83" i="12"/>
  <c r="BO83" i="12"/>
  <c r="BB83" i="12"/>
  <c r="AQ83" i="12"/>
  <c r="BC83" i="12"/>
  <c r="AP83" i="12"/>
  <c r="CL79" i="12"/>
  <c r="CM79" i="12"/>
  <c r="BZ79" i="12"/>
  <c r="CA79" i="12"/>
  <c r="BN79" i="12"/>
  <c r="BO79" i="12"/>
  <c r="BB79" i="12"/>
  <c r="AQ79" i="12"/>
  <c r="BC79" i="12"/>
  <c r="AP79" i="12"/>
  <c r="CL75" i="12"/>
  <c r="CM75" i="12"/>
  <c r="BZ75" i="12"/>
  <c r="CA75" i="12"/>
  <c r="BN75" i="12"/>
  <c r="BO75" i="12"/>
  <c r="BB75" i="12"/>
  <c r="AQ75" i="12"/>
  <c r="BC75" i="12"/>
  <c r="AP75" i="12"/>
  <c r="CL71" i="12"/>
  <c r="CM71" i="12"/>
  <c r="BZ71" i="12"/>
  <c r="CA71" i="12"/>
  <c r="BN71" i="12"/>
  <c r="BO71" i="12"/>
  <c r="BB71" i="12"/>
  <c r="AQ71" i="12"/>
  <c r="BC71" i="12"/>
  <c r="AP71" i="12"/>
  <c r="CL67" i="12"/>
  <c r="CM67" i="12"/>
  <c r="BZ67" i="12"/>
  <c r="CA67" i="12"/>
  <c r="BN67" i="12"/>
  <c r="BO67" i="12"/>
  <c r="BB67" i="12"/>
  <c r="AQ67" i="12"/>
  <c r="BC67" i="12"/>
  <c r="AP67" i="12"/>
  <c r="CL63" i="12"/>
  <c r="CM63" i="12"/>
  <c r="BZ63" i="12"/>
  <c r="CA63" i="12"/>
  <c r="BN63" i="12"/>
  <c r="BO63" i="12"/>
  <c r="BB63" i="12"/>
  <c r="AQ63" i="12"/>
  <c r="BC63" i="12"/>
  <c r="AP63" i="12"/>
  <c r="CL59" i="12"/>
  <c r="CM59" i="12"/>
  <c r="BZ59" i="12"/>
  <c r="CA59" i="12"/>
  <c r="BO59" i="12"/>
  <c r="BB59" i="12"/>
  <c r="AQ59" i="12"/>
  <c r="BN59" i="12"/>
  <c r="BC59" i="12"/>
  <c r="AP59" i="12"/>
  <c r="CL55" i="12"/>
  <c r="CM55" i="12"/>
  <c r="BZ55" i="12"/>
  <c r="CA55" i="12"/>
  <c r="BO55" i="12"/>
  <c r="BB55" i="12"/>
  <c r="AQ55" i="12"/>
  <c r="BN55" i="12"/>
  <c r="BC55" i="12"/>
  <c r="AP55" i="12"/>
  <c r="CL51" i="12"/>
  <c r="CM51" i="12"/>
  <c r="BZ51" i="12"/>
  <c r="CA51" i="12"/>
  <c r="BO51" i="12"/>
  <c r="BB51" i="12"/>
  <c r="AQ51" i="12"/>
  <c r="BN51" i="12"/>
  <c r="BC51" i="12"/>
  <c r="AP51" i="12"/>
  <c r="CL47" i="12"/>
  <c r="CM47" i="12"/>
  <c r="BZ47" i="12"/>
  <c r="CA47" i="12"/>
  <c r="BN47" i="12"/>
  <c r="BB47" i="12"/>
  <c r="AQ47" i="12"/>
  <c r="BO47" i="12"/>
  <c r="BC47" i="12"/>
  <c r="AP47" i="12"/>
  <c r="CL43" i="12"/>
  <c r="CM43" i="12"/>
  <c r="BZ43" i="12"/>
  <c r="CA43" i="12"/>
  <c r="BN43" i="12"/>
  <c r="BB43" i="12"/>
  <c r="AQ43" i="12"/>
  <c r="BO43" i="12"/>
  <c r="BC43" i="12"/>
  <c r="AP43" i="12"/>
  <c r="CL39" i="12"/>
  <c r="CM39" i="12"/>
  <c r="BZ39" i="12"/>
  <c r="CA39" i="12"/>
  <c r="BN39" i="12"/>
  <c r="BB39" i="12"/>
  <c r="AQ39" i="12"/>
  <c r="BO39" i="12"/>
  <c r="BC39" i="12"/>
  <c r="AP39" i="12"/>
  <c r="CL35" i="12"/>
  <c r="CM35" i="12"/>
  <c r="BZ35" i="12"/>
  <c r="CA35" i="12"/>
  <c r="BN35" i="12"/>
  <c r="BB35" i="12"/>
  <c r="AQ35" i="12"/>
  <c r="BO35" i="12"/>
  <c r="BC35" i="12"/>
  <c r="AP35" i="12"/>
  <c r="CL31" i="12"/>
  <c r="CM31" i="12"/>
  <c r="BZ31" i="12"/>
  <c r="CA31" i="12"/>
  <c r="BN31" i="12"/>
  <c r="BB31" i="12"/>
  <c r="AQ31" i="12"/>
  <c r="BO31" i="12"/>
  <c r="BC31" i="12"/>
  <c r="AP31" i="12"/>
  <c r="CL27" i="12"/>
  <c r="CM27" i="12"/>
  <c r="BZ27" i="12"/>
  <c r="CA27" i="12"/>
  <c r="BN27" i="12"/>
  <c r="BB27" i="12"/>
  <c r="AQ27" i="12"/>
  <c r="BO27" i="12"/>
  <c r="BC27" i="12"/>
  <c r="AP27" i="12"/>
  <c r="CL23" i="12"/>
  <c r="CM23" i="12"/>
  <c r="BZ23" i="12"/>
  <c r="CA23" i="12"/>
  <c r="BN23" i="12"/>
  <c r="BB23" i="12"/>
  <c r="AQ23" i="12"/>
  <c r="BO23" i="12"/>
  <c r="BC23" i="12"/>
  <c r="AP23" i="12"/>
  <c r="CL19" i="12"/>
  <c r="CM19" i="12"/>
  <c r="BZ19" i="12"/>
  <c r="CA19" i="12"/>
  <c r="BN19" i="12"/>
  <c r="BB19" i="12"/>
  <c r="AQ19" i="12"/>
  <c r="BO19" i="12"/>
  <c r="BC19" i="12"/>
  <c r="AP19" i="12"/>
  <c r="CL15" i="12"/>
  <c r="CM15" i="12"/>
  <c r="BZ15" i="12"/>
  <c r="CA15" i="12"/>
  <c r="BN15" i="12"/>
  <c r="BB15" i="12"/>
  <c r="AQ15" i="12"/>
  <c r="BO15" i="12"/>
  <c r="BC15" i="12"/>
  <c r="AP15" i="12"/>
  <c r="CL8" i="12"/>
  <c r="CM8" i="12"/>
  <c r="BZ8" i="12"/>
  <c r="CA8" i="12"/>
  <c r="BN8" i="12"/>
  <c r="BB8" i="12"/>
  <c r="AQ8" i="12"/>
  <c r="BO8" i="12"/>
  <c r="BC8" i="12"/>
  <c r="AP8" i="12"/>
  <c r="CL7" i="12"/>
  <c r="CM7" i="12"/>
  <c r="BZ7" i="12"/>
  <c r="CA7" i="12"/>
  <c r="BN7" i="12"/>
  <c r="BB7" i="12"/>
  <c r="AQ7" i="12"/>
  <c r="BO7" i="12"/>
  <c r="BC7" i="12"/>
  <c r="AP7" i="12"/>
  <c r="CL4" i="12"/>
  <c r="CM4" i="12"/>
  <c r="BZ4" i="12"/>
  <c r="CA4" i="12"/>
  <c r="BN4" i="12"/>
  <c r="BB4" i="12"/>
  <c r="AQ4" i="12"/>
  <c r="BO4" i="12"/>
  <c r="BC4" i="12"/>
  <c r="AP4" i="12"/>
  <c r="CM356" i="12"/>
  <c r="CL356" i="12"/>
  <c r="BZ356" i="12"/>
  <c r="CA356" i="12"/>
  <c r="BN356" i="12"/>
  <c r="BO356" i="12"/>
  <c r="BB356" i="12"/>
  <c r="BC356" i="12"/>
  <c r="AP356" i="12"/>
  <c r="AQ356" i="12"/>
  <c r="CM338" i="12"/>
  <c r="CL338" i="12"/>
  <c r="BZ338" i="12"/>
  <c r="CA338" i="12"/>
  <c r="BN338" i="12"/>
  <c r="BO338" i="12"/>
  <c r="BB338" i="12"/>
  <c r="BC338" i="12"/>
  <c r="AP338" i="12"/>
  <c r="AQ338" i="12"/>
  <c r="CM361" i="12"/>
  <c r="CL361" i="12"/>
  <c r="BZ361" i="12"/>
  <c r="CA361" i="12"/>
  <c r="BN361" i="12"/>
  <c r="BO361" i="12"/>
  <c r="BB361" i="12"/>
  <c r="BC361" i="12"/>
  <c r="AP361" i="12"/>
  <c r="AQ361" i="12"/>
  <c r="CM357" i="12"/>
  <c r="CL357" i="12"/>
  <c r="BZ357" i="12"/>
  <c r="CA357" i="12"/>
  <c r="BN357" i="12"/>
  <c r="BO357" i="12"/>
  <c r="BB357" i="12"/>
  <c r="BC357" i="12"/>
  <c r="AP357" i="12"/>
  <c r="AQ357" i="12"/>
  <c r="CM353" i="12"/>
  <c r="CL353" i="12"/>
  <c r="BZ353" i="12"/>
  <c r="CA353" i="12"/>
  <c r="BN353" i="12"/>
  <c r="BO353" i="12"/>
  <c r="BB353" i="12"/>
  <c r="BC353" i="12"/>
  <c r="AP353" i="12"/>
  <c r="AQ353" i="12"/>
  <c r="CM349" i="12"/>
  <c r="CL349" i="12"/>
  <c r="BZ349" i="12"/>
  <c r="CA349" i="12"/>
  <c r="BN349" i="12"/>
  <c r="BO349" i="12"/>
  <c r="BB349" i="12"/>
  <c r="BC349" i="12"/>
  <c r="AP349" i="12"/>
  <c r="AQ349" i="12"/>
  <c r="CM345" i="12"/>
  <c r="CL345" i="12"/>
  <c r="BZ345" i="12"/>
  <c r="CA345" i="12"/>
  <c r="BN345" i="12"/>
  <c r="BO345" i="12"/>
  <c r="BB345" i="12"/>
  <c r="BC345" i="12"/>
  <c r="AP345" i="12"/>
  <c r="AQ345" i="12"/>
  <c r="CM341" i="12"/>
  <c r="CL341" i="12"/>
  <c r="BZ341" i="12"/>
  <c r="CA341" i="12"/>
  <c r="BN341" i="12"/>
  <c r="BO341" i="12"/>
  <c r="BB341" i="12"/>
  <c r="BC341" i="12"/>
  <c r="AP341" i="12"/>
  <c r="AQ341" i="12"/>
  <c r="CM337" i="12"/>
  <c r="CL337" i="12"/>
  <c r="BZ337" i="12"/>
  <c r="CA337" i="12"/>
  <c r="BN337" i="12"/>
  <c r="BO337" i="12"/>
  <c r="BB337" i="12"/>
  <c r="BC337" i="12"/>
  <c r="AP337" i="12"/>
  <c r="AQ337" i="12"/>
  <c r="CM333" i="12"/>
  <c r="CL333" i="12"/>
  <c r="BZ333" i="12"/>
  <c r="CA333" i="12"/>
  <c r="BN333" i="12"/>
  <c r="BO333" i="12"/>
  <c r="BB333" i="12"/>
  <c r="BD333" i="12" s="1"/>
  <c r="BH333" i="12" s="1"/>
  <c r="BC333" i="12"/>
  <c r="AP333" i="12"/>
  <c r="AQ333" i="12"/>
  <c r="CM329" i="12"/>
  <c r="CO329" i="12" s="1"/>
  <c r="CS329" i="12" s="1"/>
  <c r="CL329" i="12"/>
  <c r="BZ329" i="12"/>
  <c r="CB329" i="12" s="1"/>
  <c r="CF329" i="12" s="1"/>
  <c r="CA329" i="12"/>
  <c r="BN329" i="12"/>
  <c r="BP329" i="12" s="1"/>
  <c r="BT329" i="12" s="1"/>
  <c r="BO329" i="12"/>
  <c r="BB329" i="12"/>
  <c r="BD329" i="12" s="1"/>
  <c r="BH329" i="12" s="1"/>
  <c r="BC329" i="12"/>
  <c r="AP329" i="12"/>
  <c r="AQ329" i="12"/>
  <c r="CM325" i="12"/>
  <c r="CL325" i="12"/>
  <c r="BZ325" i="12"/>
  <c r="CA325" i="12"/>
  <c r="BN325" i="12"/>
  <c r="BO325" i="12"/>
  <c r="BB325" i="12"/>
  <c r="BC325" i="12"/>
  <c r="AP325" i="12"/>
  <c r="AR325" i="12" s="1"/>
  <c r="AV325" i="12" s="1"/>
  <c r="AQ325" i="12"/>
  <c r="CM321" i="12"/>
  <c r="CL321" i="12"/>
  <c r="BZ321" i="12"/>
  <c r="CA321" i="12"/>
  <c r="BN321" i="12"/>
  <c r="BO321" i="12"/>
  <c r="BB321" i="12"/>
  <c r="BC321" i="12"/>
  <c r="AP321" i="12"/>
  <c r="AR321" i="12" s="1"/>
  <c r="AV321" i="12" s="1"/>
  <c r="AQ321" i="12"/>
  <c r="CM317" i="12"/>
  <c r="CO317" i="12" s="1"/>
  <c r="CS317" i="12" s="1"/>
  <c r="CL317" i="12"/>
  <c r="BZ317" i="12"/>
  <c r="CB317" i="12" s="1"/>
  <c r="CF317" i="12" s="1"/>
  <c r="CA317" i="12"/>
  <c r="BN317" i="12"/>
  <c r="BP317" i="12" s="1"/>
  <c r="BT317" i="12" s="1"/>
  <c r="BO317" i="12"/>
  <c r="BB317" i="12"/>
  <c r="BC317" i="12"/>
  <c r="AP317" i="12"/>
  <c r="AQ317" i="12"/>
  <c r="CM313" i="12"/>
  <c r="CL313" i="12"/>
  <c r="BZ313" i="12"/>
  <c r="CA313" i="12"/>
  <c r="BN313" i="12"/>
  <c r="BO313" i="12"/>
  <c r="BB313" i="12"/>
  <c r="BC313" i="12"/>
  <c r="AP313" i="12"/>
  <c r="AR313" i="12" s="1"/>
  <c r="AV313" i="12" s="1"/>
  <c r="AQ313" i="12"/>
  <c r="CM309" i="12"/>
  <c r="CO309" i="12" s="1"/>
  <c r="CS309" i="12" s="1"/>
  <c r="CL309" i="12"/>
  <c r="BZ309" i="12"/>
  <c r="CB309" i="12" s="1"/>
  <c r="CF309" i="12" s="1"/>
  <c r="CA309" i="12"/>
  <c r="BN309" i="12"/>
  <c r="BP309" i="12" s="1"/>
  <c r="BT309" i="12" s="1"/>
  <c r="BO309" i="12"/>
  <c r="BB309" i="12"/>
  <c r="BD309" i="12" s="1"/>
  <c r="BH309" i="12" s="1"/>
  <c r="BC309" i="12"/>
  <c r="AP309" i="12"/>
  <c r="AQ309" i="12"/>
  <c r="CM305" i="12"/>
  <c r="CL305" i="12"/>
  <c r="BZ305" i="12"/>
  <c r="CA305" i="12"/>
  <c r="BN305" i="12"/>
  <c r="BO305" i="12"/>
  <c r="BB305" i="12"/>
  <c r="BC305" i="12"/>
  <c r="AP305" i="12"/>
  <c r="AQ305" i="12"/>
  <c r="CM301" i="12"/>
  <c r="CO301" i="12" s="1"/>
  <c r="CS301" i="12" s="1"/>
  <c r="CL301" i="12"/>
  <c r="BZ301" i="12"/>
  <c r="CB301" i="12" s="1"/>
  <c r="CF301" i="12" s="1"/>
  <c r="CA301" i="12"/>
  <c r="BN301" i="12"/>
  <c r="BP301" i="12" s="1"/>
  <c r="BT301" i="12" s="1"/>
  <c r="BO301" i="12"/>
  <c r="BB301" i="12"/>
  <c r="BC301" i="12"/>
  <c r="AP301" i="12"/>
  <c r="AR301" i="12" s="1"/>
  <c r="AV301" i="12" s="1"/>
  <c r="AQ301" i="12"/>
  <c r="CM297" i="12"/>
  <c r="CL297" i="12"/>
  <c r="BZ297" i="12"/>
  <c r="CA297" i="12"/>
  <c r="BN297" i="12"/>
  <c r="BO297" i="12"/>
  <c r="BB297" i="12"/>
  <c r="BC297" i="12"/>
  <c r="AP297" i="12"/>
  <c r="AQ297" i="12"/>
  <c r="CM293" i="12"/>
  <c r="CL293" i="12"/>
  <c r="BZ293" i="12"/>
  <c r="CB293" i="12" s="1"/>
  <c r="CF293" i="12" s="1"/>
  <c r="CA293" i="12"/>
  <c r="BN293" i="12"/>
  <c r="BO293" i="12"/>
  <c r="BB293" i="12"/>
  <c r="BD293" i="12" s="1"/>
  <c r="BH293" i="12" s="1"/>
  <c r="BC293" i="12"/>
  <c r="AP293" i="12"/>
  <c r="AQ293" i="12"/>
  <c r="CM289" i="12"/>
  <c r="CO289" i="12" s="1"/>
  <c r="CS289" i="12" s="1"/>
  <c r="CL289" i="12"/>
  <c r="BZ289" i="12"/>
  <c r="CB289" i="12" s="1"/>
  <c r="CF289" i="12" s="1"/>
  <c r="CA289" i="12"/>
  <c r="BN289" i="12"/>
  <c r="BP289" i="12" s="1"/>
  <c r="BT289" i="12" s="1"/>
  <c r="BO289" i="12"/>
  <c r="BB289" i="12"/>
  <c r="BD289" i="12" s="1"/>
  <c r="BH289" i="12" s="1"/>
  <c r="BC289" i="12"/>
  <c r="AP289" i="12"/>
  <c r="AR289" i="12" s="1"/>
  <c r="AV289" i="12" s="1"/>
  <c r="AQ289" i="12"/>
  <c r="CM285" i="12"/>
  <c r="CL285" i="12"/>
  <c r="BZ285" i="12"/>
  <c r="CB285" i="12" s="1"/>
  <c r="CF285" i="12" s="1"/>
  <c r="CA285" i="12"/>
  <c r="BN285" i="12"/>
  <c r="BO285" i="12"/>
  <c r="BB285" i="12"/>
  <c r="BC285" i="12"/>
  <c r="AP285" i="12"/>
  <c r="AR285" i="12" s="1"/>
  <c r="AV285" i="12" s="1"/>
  <c r="AQ285" i="12"/>
  <c r="CM281" i="12"/>
  <c r="CO281" i="12" s="1"/>
  <c r="CS281" i="12" s="1"/>
  <c r="CL281" i="12"/>
  <c r="BZ281" i="12"/>
  <c r="CB281" i="12" s="1"/>
  <c r="CF281" i="12" s="1"/>
  <c r="CA281" i="12"/>
  <c r="BN281" i="12"/>
  <c r="BP281" i="12" s="1"/>
  <c r="BT281" i="12" s="1"/>
  <c r="BO281" i="12"/>
  <c r="BB281" i="12"/>
  <c r="BC281" i="12"/>
  <c r="AP281" i="12"/>
  <c r="AR281" i="12" s="1"/>
  <c r="AV281" i="12" s="1"/>
  <c r="AQ281" i="12"/>
  <c r="CM277" i="12"/>
  <c r="CO277" i="12" s="1"/>
  <c r="CS277" i="12" s="1"/>
  <c r="CL277" i="12"/>
  <c r="BZ277" i="12"/>
  <c r="CA277" i="12"/>
  <c r="BN277" i="12"/>
  <c r="BO277" i="12"/>
  <c r="BB277" i="12"/>
  <c r="BC277" i="12"/>
  <c r="AP277" i="12"/>
  <c r="AQ277" i="12"/>
  <c r="CM273" i="12"/>
  <c r="CO273" i="12" s="1"/>
  <c r="CS273" i="12" s="1"/>
  <c r="CL273" i="12"/>
  <c r="BZ273" i="12"/>
  <c r="CA273" i="12"/>
  <c r="BN273" i="12"/>
  <c r="BP273" i="12" s="1"/>
  <c r="BT273" i="12" s="1"/>
  <c r="BO273" i="12"/>
  <c r="BB273" i="12"/>
  <c r="BD273" i="12" s="1"/>
  <c r="BH273" i="12" s="1"/>
  <c r="BC273" i="12"/>
  <c r="AP273" i="12"/>
  <c r="AR273" i="12" s="1"/>
  <c r="AV273" i="12" s="1"/>
  <c r="AQ273" i="12"/>
  <c r="CM269" i="12"/>
  <c r="CO269" i="12" s="1"/>
  <c r="CS269" i="12" s="1"/>
  <c r="CL269" i="12"/>
  <c r="BZ269" i="12"/>
  <c r="CA269" i="12"/>
  <c r="BN269" i="12"/>
  <c r="BO269" i="12"/>
  <c r="BB269" i="12"/>
  <c r="BC269" i="12"/>
  <c r="AP269" i="12"/>
  <c r="AQ269" i="12"/>
  <c r="CM265" i="12"/>
  <c r="CL265" i="12"/>
  <c r="BZ265" i="12"/>
  <c r="CA265" i="12"/>
  <c r="BN265" i="12"/>
  <c r="BO265" i="12"/>
  <c r="BB265" i="12"/>
  <c r="BC265" i="12"/>
  <c r="AP265" i="12"/>
  <c r="AQ265" i="12"/>
  <c r="CM261" i="12"/>
  <c r="CO261" i="12" s="1"/>
  <c r="CS261" i="12" s="1"/>
  <c r="CL261" i="12"/>
  <c r="BZ261" i="12"/>
  <c r="CA261" i="12"/>
  <c r="BN261" i="12"/>
  <c r="BP261" i="12" s="1"/>
  <c r="BT261" i="12" s="1"/>
  <c r="BO261" i="12"/>
  <c r="BB261" i="12"/>
  <c r="BC261" i="12"/>
  <c r="AP261" i="12"/>
  <c r="AR261" i="12" s="1"/>
  <c r="AV261" i="12" s="1"/>
  <c r="AQ261" i="12"/>
  <c r="CM257" i="12"/>
  <c r="CL257" i="12"/>
  <c r="BZ257" i="12"/>
  <c r="CA257" i="12"/>
  <c r="BN257" i="12"/>
  <c r="BP257" i="12" s="1"/>
  <c r="BT257" i="12" s="1"/>
  <c r="BO257" i="12"/>
  <c r="BB257" i="12"/>
  <c r="BC257" i="12"/>
  <c r="AP257" i="12"/>
  <c r="AQ257" i="12"/>
  <c r="CM253" i="12"/>
  <c r="CO253" i="12" s="1"/>
  <c r="CS253" i="12" s="1"/>
  <c r="CL253" i="12"/>
  <c r="BZ253" i="12"/>
  <c r="CA253" i="12"/>
  <c r="BN253" i="12"/>
  <c r="BP253" i="12" s="1"/>
  <c r="BT253" i="12" s="1"/>
  <c r="BO253" i="12"/>
  <c r="BB253" i="12"/>
  <c r="BD253" i="12" s="1"/>
  <c r="BH253" i="12" s="1"/>
  <c r="BC253" i="12"/>
  <c r="AP253" i="12"/>
  <c r="AR253" i="12" s="1"/>
  <c r="AV253" i="12" s="1"/>
  <c r="AQ253" i="12"/>
  <c r="CM249" i="12"/>
  <c r="CL249" i="12"/>
  <c r="BZ249" i="12"/>
  <c r="CA249" i="12"/>
  <c r="BN249" i="12"/>
  <c r="BP249" i="12" s="1"/>
  <c r="BT249" i="12" s="1"/>
  <c r="BO249" i="12"/>
  <c r="BB249" i="12"/>
  <c r="BC249" i="12"/>
  <c r="AP249" i="12"/>
  <c r="AQ249" i="12"/>
  <c r="CM245" i="12"/>
  <c r="CO245" i="12" s="1"/>
  <c r="CS245" i="12" s="1"/>
  <c r="CL245" i="12"/>
  <c r="BZ245" i="12"/>
  <c r="CA245" i="12"/>
  <c r="BN245" i="12"/>
  <c r="BP245" i="12" s="1"/>
  <c r="BT245" i="12" s="1"/>
  <c r="BO245" i="12"/>
  <c r="BB245" i="12"/>
  <c r="BD245" i="12" s="1"/>
  <c r="BH245" i="12" s="1"/>
  <c r="BC245" i="12"/>
  <c r="AP245" i="12"/>
  <c r="AR245" i="12" s="1"/>
  <c r="AV245" i="12" s="1"/>
  <c r="AQ245" i="12"/>
  <c r="CM241" i="12"/>
  <c r="CO241" i="12" s="1"/>
  <c r="CS241" i="12" s="1"/>
  <c r="CL241" i="12"/>
  <c r="BZ241" i="12"/>
  <c r="CA241" i="12"/>
  <c r="BN241" i="12"/>
  <c r="BP241" i="12" s="1"/>
  <c r="BT241" i="12" s="1"/>
  <c r="BO241" i="12"/>
  <c r="BB241" i="12"/>
  <c r="BD241" i="12" s="1"/>
  <c r="BH241" i="12" s="1"/>
  <c r="BC241" i="12"/>
  <c r="AP241" i="12"/>
  <c r="AR241" i="12" s="1"/>
  <c r="AV241" i="12" s="1"/>
  <c r="AQ241" i="12"/>
  <c r="CL237" i="12"/>
  <c r="CN237" i="12" s="1"/>
  <c r="CR237" i="12" s="1"/>
  <c r="CM237" i="12"/>
  <c r="BZ237" i="12"/>
  <c r="CB237" i="12" s="1"/>
  <c r="CF237" i="12" s="1"/>
  <c r="CA237" i="12"/>
  <c r="BN237" i="12"/>
  <c r="BO237" i="12"/>
  <c r="BB237" i="12"/>
  <c r="BC237" i="12"/>
  <c r="AP237" i="12"/>
  <c r="AQ237" i="12"/>
  <c r="CL233" i="12"/>
  <c r="CN233" i="12" s="1"/>
  <c r="CR233" i="12" s="1"/>
  <c r="CM233" i="12"/>
  <c r="BZ233" i="12"/>
  <c r="CB233" i="12" s="1"/>
  <c r="CF233" i="12" s="1"/>
  <c r="CA233" i="12"/>
  <c r="BN233" i="12"/>
  <c r="BO233" i="12"/>
  <c r="BB233" i="12"/>
  <c r="BC233" i="12"/>
  <c r="AP233" i="12"/>
  <c r="AQ233" i="12"/>
  <c r="CL229" i="12"/>
  <c r="CM229" i="12"/>
  <c r="BZ229" i="12"/>
  <c r="CA229" i="12"/>
  <c r="BN229" i="12"/>
  <c r="BP229" i="12" s="1"/>
  <c r="BT229" i="12" s="1"/>
  <c r="BO229" i="12"/>
  <c r="BB229" i="12"/>
  <c r="BD229" i="12" s="1"/>
  <c r="BH229" i="12" s="1"/>
  <c r="BC229" i="12"/>
  <c r="AP229" i="12"/>
  <c r="AR229" i="12" s="1"/>
  <c r="AV229" i="12" s="1"/>
  <c r="AQ229" i="12"/>
  <c r="CL225" i="12"/>
  <c r="CM225" i="12"/>
  <c r="BZ225" i="12"/>
  <c r="CA225" i="12"/>
  <c r="BN225" i="12"/>
  <c r="BP225" i="12" s="1"/>
  <c r="BT225" i="12" s="1"/>
  <c r="BO225" i="12"/>
  <c r="BB225" i="12"/>
  <c r="BD225" i="12" s="1"/>
  <c r="BH225" i="12" s="1"/>
  <c r="AQ225" i="12"/>
  <c r="BC225" i="12"/>
  <c r="AP225" i="12"/>
  <c r="CL221" i="12"/>
  <c r="CN221" i="12" s="1"/>
  <c r="CR221" i="12" s="1"/>
  <c r="CM221" i="12"/>
  <c r="BZ221" i="12"/>
  <c r="CB221" i="12" s="1"/>
  <c r="CF221" i="12" s="1"/>
  <c r="CA221" i="12"/>
  <c r="BN221" i="12"/>
  <c r="BO221" i="12"/>
  <c r="BB221" i="12"/>
  <c r="AQ221" i="12"/>
  <c r="BC221" i="12"/>
  <c r="BE221" i="12" s="1"/>
  <c r="BI221" i="12" s="1"/>
  <c r="AP221" i="12"/>
  <c r="CL217" i="12"/>
  <c r="CN217" i="12" s="1"/>
  <c r="CR217" i="12" s="1"/>
  <c r="CM217" i="12"/>
  <c r="BZ217" i="12"/>
  <c r="CA217" i="12"/>
  <c r="BN217" i="12"/>
  <c r="BO217" i="12"/>
  <c r="BB217" i="12"/>
  <c r="AQ217" i="12"/>
  <c r="BC217" i="12"/>
  <c r="BE217" i="12" s="1"/>
  <c r="BI217" i="12" s="1"/>
  <c r="AP217" i="12"/>
  <c r="CL213" i="12"/>
  <c r="CN213" i="12" s="1"/>
  <c r="CR213" i="12" s="1"/>
  <c r="CM213" i="12"/>
  <c r="BZ213" i="12"/>
  <c r="CB213" i="12" s="1"/>
  <c r="CF213" i="12" s="1"/>
  <c r="CA213" i="12"/>
  <c r="BN213" i="12"/>
  <c r="BO213" i="12"/>
  <c r="BB213" i="12"/>
  <c r="AQ213" i="12"/>
  <c r="BC213" i="12"/>
  <c r="BE213" i="12" s="1"/>
  <c r="BI213" i="12" s="1"/>
  <c r="AP213" i="12"/>
  <c r="CL209" i="12"/>
  <c r="CN209" i="12" s="1"/>
  <c r="CR209" i="12" s="1"/>
  <c r="CM209" i="12"/>
  <c r="BZ209" i="12"/>
  <c r="CB209" i="12" s="1"/>
  <c r="CF209" i="12" s="1"/>
  <c r="CA209" i="12"/>
  <c r="BN209" i="12"/>
  <c r="BO209" i="12"/>
  <c r="BB209" i="12"/>
  <c r="AQ209" i="12"/>
  <c r="BC209" i="12"/>
  <c r="BE209" i="12" s="1"/>
  <c r="BI209" i="12" s="1"/>
  <c r="AP209" i="12"/>
  <c r="CL205" i="12"/>
  <c r="CN205" i="12" s="1"/>
  <c r="CR205" i="12" s="1"/>
  <c r="CM205" i="12"/>
  <c r="BZ205" i="12"/>
  <c r="CB205" i="12" s="1"/>
  <c r="CF205" i="12" s="1"/>
  <c r="CA205" i="12"/>
  <c r="BN205" i="12"/>
  <c r="BO205" i="12"/>
  <c r="BB205" i="12"/>
  <c r="AQ205" i="12"/>
  <c r="BC205" i="12"/>
  <c r="BE205" i="12" s="1"/>
  <c r="BI205" i="12" s="1"/>
  <c r="AP205" i="12"/>
  <c r="CL201" i="12"/>
  <c r="CN201" i="12" s="1"/>
  <c r="CR201" i="12" s="1"/>
  <c r="CM201" i="12"/>
  <c r="BZ201" i="12"/>
  <c r="CB201" i="12" s="1"/>
  <c r="CF201" i="12" s="1"/>
  <c r="CA201" i="12"/>
  <c r="BN201" i="12"/>
  <c r="BO201" i="12"/>
  <c r="BB201" i="12"/>
  <c r="AQ201" i="12"/>
  <c r="BC201" i="12"/>
  <c r="AP201" i="12"/>
  <c r="CL197" i="12"/>
  <c r="CN197" i="12" s="1"/>
  <c r="CR197" i="12" s="1"/>
  <c r="CM197" i="12"/>
  <c r="BZ197" i="12"/>
  <c r="CB197" i="12" s="1"/>
  <c r="CF197" i="12" s="1"/>
  <c r="CA197" i="12"/>
  <c r="BN197" i="12"/>
  <c r="BO197" i="12"/>
  <c r="BB197" i="12"/>
  <c r="AQ197" i="12"/>
  <c r="BC197" i="12"/>
  <c r="BE197" i="12" s="1"/>
  <c r="BI197" i="12" s="1"/>
  <c r="AP197" i="12"/>
  <c r="CL193" i="12"/>
  <c r="CN193" i="12" s="1"/>
  <c r="CR193" i="12" s="1"/>
  <c r="CM193" i="12"/>
  <c r="BZ193" i="12"/>
  <c r="CA193" i="12"/>
  <c r="BN193" i="12"/>
  <c r="BO193" i="12"/>
  <c r="BB193" i="12"/>
  <c r="AQ193" i="12"/>
  <c r="BC193" i="12"/>
  <c r="BE193" i="12" s="1"/>
  <c r="BI193" i="12" s="1"/>
  <c r="AP193" i="12"/>
  <c r="CL189" i="12"/>
  <c r="CM189" i="12"/>
  <c r="BZ189" i="12"/>
  <c r="CA189" i="12"/>
  <c r="BN189" i="12"/>
  <c r="BO189" i="12"/>
  <c r="BB189" i="12"/>
  <c r="AQ189" i="12"/>
  <c r="BC189" i="12"/>
  <c r="AP189" i="12"/>
  <c r="CL185" i="12"/>
  <c r="CM185" i="12"/>
  <c r="BZ185" i="12"/>
  <c r="CA185" i="12"/>
  <c r="BN185" i="12"/>
  <c r="BO185" i="12"/>
  <c r="BB185" i="12"/>
  <c r="AQ185" i="12"/>
  <c r="BC185" i="12"/>
  <c r="AP185" i="12"/>
  <c r="CL181" i="12"/>
  <c r="CM181" i="12"/>
  <c r="BZ181" i="12"/>
  <c r="CA181" i="12"/>
  <c r="BN181" i="12"/>
  <c r="BO181" i="12"/>
  <c r="BB181" i="12"/>
  <c r="AQ181" i="12"/>
  <c r="BC181" i="12"/>
  <c r="AP181" i="12"/>
  <c r="CL175" i="12"/>
  <c r="CM175" i="12"/>
  <c r="BZ175" i="12"/>
  <c r="CA175" i="12"/>
  <c r="BN175" i="12"/>
  <c r="BO175" i="12"/>
  <c r="BB175" i="12"/>
  <c r="AQ175" i="12"/>
  <c r="BC175" i="12"/>
  <c r="AP175" i="12"/>
  <c r="CL167" i="12"/>
  <c r="CM167" i="12"/>
  <c r="BZ167" i="12"/>
  <c r="CA167" i="12"/>
  <c r="BN167" i="12"/>
  <c r="BO167" i="12"/>
  <c r="BB167" i="12"/>
  <c r="AQ167" i="12"/>
  <c r="BC167" i="12"/>
  <c r="AP167" i="12"/>
  <c r="CL159" i="12"/>
  <c r="CM159" i="12"/>
  <c r="BZ159" i="12"/>
  <c r="CA159" i="12"/>
  <c r="BN159" i="12"/>
  <c r="BO159" i="12"/>
  <c r="BB159" i="12"/>
  <c r="AQ159" i="12"/>
  <c r="BC159" i="12"/>
  <c r="AP159" i="12"/>
  <c r="CL151" i="12"/>
  <c r="CM151" i="12"/>
  <c r="BZ151" i="12"/>
  <c r="CA151" i="12"/>
  <c r="BN151" i="12"/>
  <c r="BO151" i="12"/>
  <c r="BB151" i="12"/>
  <c r="AQ151" i="12"/>
  <c r="BC151" i="12"/>
  <c r="AP151" i="12"/>
  <c r="CM330" i="12"/>
  <c r="CL330" i="12"/>
  <c r="BZ330" i="12"/>
  <c r="CA330" i="12"/>
  <c r="BN330" i="12"/>
  <c r="BO330" i="12"/>
  <c r="BB330" i="12"/>
  <c r="BC330" i="12"/>
  <c r="AP330" i="12"/>
  <c r="AQ330" i="12"/>
  <c r="CM326" i="12"/>
  <c r="CL326" i="12"/>
  <c r="BZ326" i="12"/>
  <c r="CA326" i="12"/>
  <c r="BN326" i="12"/>
  <c r="BO326" i="12"/>
  <c r="BB326" i="12"/>
  <c r="BC326" i="12"/>
  <c r="AP326" i="12"/>
  <c r="AQ326" i="12"/>
  <c r="CM322" i="12"/>
  <c r="CL322" i="12"/>
  <c r="BZ322" i="12"/>
  <c r="CA322" i="12"/>
  <c r="BN322" i="12"/>
  <c r="BO322" i="12"/>
  <c r="BB322" i="12"/>
  <c r="BC322" i="12"/>
  <c r="AP322" i="12"/>
  <c r="AQ322" i="12"/>
  <c r="CM318" i="12"/>
  <c r="CL318" i="12"/>
  <c r="BZ318" i="12"/>
  <c r="CA318" i="12"/>
  <c r="BN318" i="12"/>
  <c r="BO318" i="12"/>
  <c r="BB318" i="12"/>
  <c r="BC318" i="12"/>
  <c r="AP318" i="12"/>
  <c r="AQ318" i="12"/>
  <c r="CM314" i="12"/>
  <c r="CL314" i="12"/>
  <c r="BZ314" i="12"/>
  <c r="CA314" i="12"/>
  <c r="BN314" i="12"/>
  <c r="BO314" i="12"/>
  <c r="BB314" i="12"/>
  <c r="BC314" i="12"/>
  <c r="AP314" i="12"/>
  <c r="AQ314" i="12"/>
  <c r="CM310" i="12"/>
  <c r="CL310" i="12"/>
  <c r="BZ310" i="12"/>
  <c r="CA310" i="12"/>
  <c r="BN310" i="12"/>
  <c r="BO310" i="12"/>
  <c r="BB310" i="12"/>
  <c r="BC310" i="12"/>
  <c r="AP310" i="12"/>
  <c r="AQ310" i="12"/>
  <c r="CM306" i="12"/>
  <c r="CL306" i="12"/>
  <c r="BZ306" i="12"/>
  <c r="CA306" i="12"/>
  <c r="BN306" i="12"/>
  <c r="BO306" i="12"/>
  <c r="BB306" i="12"/>
  <c r="BC306" i="12"/>
  <c r="AP306" i="12"/>
  <c r="AQ306" i="12"/>
  <c r="CM302" i="12"/>
  <c r="CL302" i="12"/>
  <c r="BZ302" i="12"/>
  <c r="CA302" i="12"/>
  <c r="BN302" i="12"/>
  <c r="BO302" i="12"/>
  <c r="BB302" i="12"/>
  <c r="BC302" i="12"/>
  <c r="AP302" i="12"/>
  <c r="AQ302" i="12"/>
  <c r="CM298" i="12"/>
  <c r="CL298" i="12"/>
  <c r="BZ298" i="12"/>
  <c r="CA298" i="12"/>
  <c r="BN298" i="12"/>
  <c r="BO298" i="12"/>
  <c r="BB298" i="12"/>
  <c r="BC298" i="12"/>
  <c r="AP298" i="12"/>
  <c r="AQ298" i="12"/>
  <c r="CM294" i="12"/>
  <c r="CL294" i="12"/>
  <c r="BZ294" i="12"/>
  <c r="CA294" i="12"/>
  <c r="BN294" i="12"/>
  <c r="BO294" i="12"/>
  <c r="BB294" i="12"/>
  <c r="BC294" i="12"/>
  <c r="AP294" i="12"/>
  <c r="AQ294" i="12"/>
  <c r="CM290" i="12"/>
  <c r="CL290" i="12"/>
  <c r="BZ290" i="12"/>
  <c r="CA290" i="12"/>
  <c r="BN290" i="12"/>
  <c r="BO290" i="12"/>
  <c r="BB290" i="12"/>
  <c r="BC290" i="12"/>
  <c r="AP290" i="12"/>
  <c r="AQ290" i="12"/>
  <c r="CM286" i="12"/>
  <c r="CL286" i="12"/>
  <c r="BZ286" i="12"/>
  <c r="CA286" i="12"/>
  <c r="BN286" i="12"/>
  <c r="BO286" i="12"/>
  <c r="BB286" i="12"/>
  <c r="BC286" i="12"/>
  <c r="AP286" i="12"/>
  <c r="AQ286" i="12"/>
  <c r="CM282" i="12"/>
  <c r="CL282" i="12"/>
  <c r="BZ282" i="12"/>
  <c r="CA282" i="12"/>
  <c r="BN282" i="12"/>
  <c r="BO282" i="12"/>
  <c r="BB282" i="12"/>
  <c r="BC282" i="12"/>
  <c r="AP282" i="12"/>
  <c r="AQ282" i="12"/>
  <c r="CM278" i="12"/>
  <c r="CL278" i="12"/>
  <c r="BZ278" i="12"/>
  <c r="CA278" i="12"/>
  <c r="BN278" i="12"/>
  <c r="BO278" i="12"/>
  <c r="BB278" i="12"/>
  <c r="BC278" i="12"/>
  <c r="AP278" i="12"/>
  <c r="AQ278" i="12"/>
  <c r="CM274" i="12"/>
  <c r="CL274" i="12"/>
  <c r="BZ274" i="12"/>
  <c r="CA274" i="12"/>
  <c r="BN274" i="12"/>
  <c r="BO274" i="12"/>
  <c r="BB274" i="12"/>
  <c r="BC274" i="12"/>
  <c r="AP274" i="12"/>
  <c r="AQ274" i="12"/>
  <c r="CM270" i="12"/>
  <c r="CL270" i="12"/>
  <c r="BZ270" i="12"/>
  <c r="CA270" i="12"/>
  <c r="BN270" i="12"/>
  <c r="BO270" i="12"/>
  <c r="BB270" i="12"/>
  <c r="BC270" i="12"/>
  <c r="AP270" i="12"/>
  <c r="AQ270" i="12"/>
  <c r="CM266" i="12"/>
  <c r="CL266" i="12"/>
  <c r="BZ266" i="12"/>
  <c r="CA266" i="12"/>
  <c r="BN266" i="12"/>
  <c r="BO266" i="12"/>
  <c r="BB266" i="12"/>
  <c r="BC266" i="12"/>
  <c r="AP266" i="12"/>
  <c r="AQ266" i="12"/>
  <c r="CM262" i="12"/>
  <c r="CL262" i="12"/>
  <c r="BZ262" i="12"/>
  <c r="CA262" i="12"/>
  <c r="BN262" i="12"/>
  <c r="BO262" i="12"/>
  <c r="BB262" i="12"/>
  <c r="BC262" i="12"/>
  <c r="AP262" i="12"/>
  <c r="AQ262" i="12"/>
  <c r="CM258" i="12"/>
  <c r="CL258" i="12"/>
  <c r="BZ258" i="12"/>
  <c r="CA258" i="12"/>
  <c r="BN258" i="12"/>
  <c r="BO258" i="12"/>
  <c r="BB258" i="12"/>
  <c r="BC258" i="12"/>
  <c r="AP258" i="12"/>
  <c r="AQ258" i="12"/>
  <c r="CM254" i="12"/>
  <c r="CL254" i="12"/>
  <c r="BZ254" i="12"/>
  <c r="CA254" i="12"/>
  <c r="BN254" i="12"/>
  <c r="BO254" i="12"/>
  <c r="BB254" i="12"/>
  <c r="BC254" i="12"/>
  <c r="AP254" i="12"/>
  <c r="AQ254" i="12"/>
  <c r="CM250" i="12"/>
  <c r="CL250" i="12"/>
  <c r="BZ250" i="12"/>
  <c r="CA250" i="12"/>
  <c r="BN250" i="12"/>
  <c r="BO250" i="12"/>
  <c r="BB250" i="12"/>
  <c r="BC250" i="12"/>
  <c r="AP250" i="12"/>
  <c r="AQ250" i="12"/>
  <c r="CM246" i="12"/>
  <c r="CL246" i="12"/>
  <c r="BZ246" i="12"/>
  <c r="CA246" i="12"/>
  <c r="BN246" i="12"/>
  <c r="BO246" i="12"/>
  <c r="BB246" i="12"/>
  <c r="BC246" i="12"/>
  <c r="AP246" i="12"/>
  <c r="AQ246" i="12"/>
  <c r="CM242" i="12"/>
  <c r="CL242" i="12"/>
  <c r="BZ242" i="12"/>
  <c r="CA242" i="12"/>
  <c r="BN242" i="12"/>
  <c r="BO242" i="12"/>
  <c r="BB242" i="12"/>
  <c r="BC242" i="12"/>
  <c r="AP242" i="12"/>
  <c r="AQ242" i="12"/>
  <c r="CL238" i="12"/>
  <c r="CM238" i="12"/>
  <c r="BZ238" i="12"/>
  <c r="CA238" i="12"/>
  <c r="BN238" i="12"/>
  <c r="BO238" i="12"/>
  <c r="BB238" i="12"/>
  <c r="BC238" i="12"/>
  <c r="AP238" i="12"/>
  <c r="AQ238" i="12"/>
  <c r="CL234" i="12"/>
  <c r="CM234" i="12"/>
  <c r="BZ234" i="12"/>
  <c r="CA234" i="12"/>
  <c r="BN234" i="12"/>
  <c r="BO234" i="12"/>
  <c r="BB234" i="12"/>
  <c r="BC234" i="12"/>
  <c r="AP234" i="12"/>
  <c r="AQ234" i="12"/>
  <c r="CL230" i="12"/>
  <c r="CM230" i="12"/>
  <c r="BZ230" i="12"/>
  <c r="CA230" i="12"/>
  <c r="BN230" i="12"/>
  <c r="BO230" i="12"/>
  <c r="BB230" i="12"/>
  <c r="BC230" i="12"/>
  <c r="AP230" i="12"/>
  <c r="AQ230" i="12"/>
  <c r="CL226" i="12"/>
  <c r="CM226" i="12"/>
  <c r="BZ226" i="12"/>
  <c r="CA226" i="12"/>
  <c r="BN226" i="12"/>
  <c r="BO226" i="12"/>
  <c r="BB226" i="12"/>
  <c r="BC226" i="12"/>
  <c r="AP226" i="12"/>
  <c r="AQ226" i="12"/>
  <c r="CL222" i="12"/>
  <c r="CM222" i="12"/>
  <c r="BZ222" i="12"/>
  <c r="CA222" i="12"/>
  <c r="BN222" i="12"/>
  <c r="BO222" i="12"/>
  <c r="BB222" i="12"/>
  <c r="AQ222" i="12"/>
  <c r="BC222" i="12"/>
  <c r="AP222" i="12"/>
  <c r="CL218" i="12"/>
  <c r="CM218" i="12"/>
  <c r="BZ218" i="12"/>
  <c r="CA218" i="12"/>
  <c r="BN218" i="12"/>
  <c r="BO218" i="12"/>
  <c r="BB218" i="12"/>
  <c r="AQ218" i="12"/>
  <c r="BC218" i="12"/>
  <c r="AP218" i="12"/>
  <c r="CL214" i="12"/>
  <c r="CM214" i="12"/>
  <c r="BZ214" i="12"/>
  <c r="CA214" i="12"/>
  <c r="BN214" i="12"/>
  <c r="BO214" i="12"/>
  <c r="BB214" i="12"/>
  <c r="AQ214" i="12"/>
  <c r="BC214" i="12"/>
  <c r="AP214" i="12"/>
  <c r="CL210" i="12"/>
  <c r="CM210" i="12"/>
  <c r="BZ210" i="12"/>
  <c r="CA210" i="12"/>
  <c r="BN210" i="12"/>
  <c r="BO210" i="12"/>
  <c r="BB210" i="12"/>
  <c r="AQ210" i="12"/>
  <c r="BC210" i="12"/>
  <c r="AP210" i="12"/>
  <c r="CL206" i="12"/>
  <c r="CM206" i="12"/>
  <c r="BZ206" i="12"/>
  <c r="CA206" i="12"/>
  <c r="BN206" i="12"/>
  <c r="BO206" i="12"/>
  <c r="BB206" i="12"/>
  <c r="AQ206" i="12"/>
  <c r="BC206" i="12"/>
  <c r="AP206" i="12"/>
  <c r="CL202" i="12"/>
  <c r="CM202" i="12"/>
  <c r="BZ202" i="12"/>
  <c r="CA202" i="12"/>
  <c r="BN202" i="12"/>
  <c r="BO202" i="12"/>
  <c r="BB202" i="12"/>
  <c r="AQ202" i="12"/>
  <c r="BC202" i="12"/>
  <c r="AP202" i="12"/>
  <c r="CL198" i="12"/>
  <c r="CM198" i="12"/>
  <c r="BZ198" i="12"/>
  <c r="CA198" i="12"/>
  <c r="BN198" i="12"/>
  <c r="BO198" i="12"/>
  <c r="BB198" i="12"/>
  <c r="AQ198" i="12"/>
  <c r="BC198" i="12"/>
  <c r="AP198" i="12"/>
  <c r="CL194" i="12"/>
  <c r="CM194" i="12"/>
  <c r="BZ194" i="12"/>
  <c r="CA194" i="12"/>
  <c r="BN194" i="12"/>
  <c r="BO194" i="12"/>
  <c r="BB194" i="12"/>
  <c r="AQ194" i="12"/>
  <c r="BC194" i="12"/>
  <c r="AP194" i="12"/>
  <c r="CL190" i="12"/>
  <c r="CM190" i="12"/>
  <c r="BZ190" i="12"/>
  <c r="CA190" i="12"/>
  <c r="BN190" i="12"/>
  <c r="BO190" i="12"/>
  <c r="BB190" i="12"/>
  <c r="AQ190" i="12"/>
  <c r="BC190" i="12"/>
  <c r="AP190" i="12"/>
  <c r="CL186" i="12"/>
  <c r="CM186" i="12"/>
  <c r="BZ186" i="12"/>
  <c r="CA186" i="12"/>
  <c r="BN186" i="12"/>
  <c r="BO186" i="12"/>
  <c r="BB186" i="12"/>
  <c r="AQ186" i="12"/>
  <c r="BC186" i="12"/>
  <c r="AP186" i="12"/>
  <c r="CL182" i="12"/>
  <c r="CM182" i="12"/>
  <c r="BZ182" i="12"/>
  <c r="CA182" i="12"/>
  <c r="BN182" i="12"/>
  <c r="BO182" i="12"/>
  <c r="BB182" i="12"/>
  <c r="AQ182" i="12"/>
  <c r="BC182" i="12"/>
  <c r="AP182" i="12"/>
  <c r="CL177" i="12"/>
  <c r="CM177" i="12"/>
  <c r="BZ177" i="12"/>
  <c r="CA177" i="12"/>
  <c r="BN177" i="12"/>
  <c r="BO177" i="12"/>
  <c r="BB177" i="12"/>
  <c r="AQ177" i="12"/>
  <c r="BC177" i="12"/>
  <c r="AP177" i="12"/>
  <c r="CL169" i="12"/>
  <c r="CM169" i="12"/>
  <c r="BZ169" i="12"/>
  <c r="CA169" i="12"/>
  <c r="BN169" i="12"/>
  <c r="BO169" i="12"/>
  <c r="BB169" i="12"/>
  <c r="AQ169" i="12"/>
  <c r="BC169" i="12"/>
  <c r="AP169" i="12"/>
  <c r="CL161" i="12"/>
  <c r="CM161" i="12"/>
  <c r="BZ161" i="12"/>
  <c r="CA161" i="12"/>
  <c r="BN161" i="12"/>
  <c r="BO161" i="12"/>
  <c r="BB161" i="12"/>
  <c r="AQ161" i="12"/>
  <c r="BC161" i="12"/>
  <c r="AP161" i="12"/>
  <c r="CL153" i="12"/>
  <c r="CM153" i="12"/>
  <c r="BZ153" i="12"/>
  <c r="CA153" i="12"/>
  <c r="BN153" i="12"/>
  <c r="BO153" i="12"/>
  <c r="BB153" i="12"/>
  <c r="AQ153" i="12"/>
  <c r="BC153" i="12"/>
  <c r="AP153" i="12"/>
  <c r="CL178" i="12"/>
  <c r="CM178" i="12"/>
  <c r="BZ178" i="12"/>
  <c r="CA178" i="12"/>
  <c r="BN178" i="12"/>
  <c r="BO178" i="12"/>
  <c r="BB178" i="12"/>
  <c r="AQ178" i="12"/>
  <c r="BC178" i="12"/>
  <c r="AP178" i="12"/>
  <c r="CL174" i="12"/>
  <c r="CM174" i="12"/>
  <c r="BZ174" i="12"/>
  <c r="CA174" i="12"/>
  <c r="BN174" i="12"/>
  <c r="BO174" i="12"/>
  <c r="BB174" i="12"/>
  <c r="AQ174" i="12"/>
  <c r="BC174" i="12"/>
  <c r="AP174" i="12"/>
  <c r="CL170" i="12"/>
  <c r="CM170" i="12"/>
  <c r="BZ170" i="12"/>
  <c r="CA170" i="12"/>
  <c r="BN170" i="12"/>
  <c r="BO170" i="12"/>
  <c r="BB170" i="12"/>
  <c r="AQ170" i="12"/>
  <c r="BC170" i="12"/>
  <c r="AP170" i="12"/>
  <c r="CL166" i="12"/>
  <c r="CM166" i="12"/>
  <c r="BZ166" i="12"/>
  <c r="CA166" i="12"/>
  <c r="BN166" i="12"/>
  <c r="BO166" i="12"/>
  <c r="BB166" i="12"/>
  <c r="AQ166" i="12"/>
  <c r="BC166" i="12"/>
  <c r="AP166" i="12"/>
  <c r="CL162" i="12"/>
  <c r="CM162" i="12"/>
  <c r="BZ162" i="12"/>
  <c r="CA162" i="12"/>
  <c r="BN162" i="12"/>
  <c r="BO162" i="12"/>
  <c r="BB162" i="12"/>
  <c r="AQ162" i="12"/>
  <c r="BC162" i="12"/>
  <c r="AP162" i="12"/>
  <c r="CL158" i="12"/>
  <c r="CM158" i="12"/>
  <c r="BZ158" i="12"/>
  <c r="CA158" i="12"/>
  <c r="BN158" i="12"/>
  <c r="BO158" i="12"/>
  <c r="BB158" i="12"/>
  <c r="AQ158" i="12"/>
  <c r="BC158" i="12"/>
  <c r="AP158" i="12"/>
  <c r="CL154" i="12"/>
  <c r="CM154" i="12"/>
  <c r="BZ154" i="12"/>
  <c r="CA154" i="12"/>
  <c r="BN154" i="12"/>
  <c r="BO154" i="12"/>
  <c r="BB154" i="12"/>
  <c r="AQ154" i="12"/>
  <c r="BC154" i="12"/>
  <c r="AP154" i="12"/>
  <c r="CL150" i="12"/>
  <c r="CM150" i="12"/>
  <c r="BZ150" i="12"/>
  <c r="CA150" i="12"/>
  <c r="BN150" i="12"/>
  <c r="BO150" i="12"/>
  <c r="BB150" i="12"/>
  <c r="AQ150" i="12"/>
  <c r="BC150" i="12"/>
  <c r="AP150" i="12"/>
  <c r="CL146" i="12"/>
  <c r="CM146" i="12"/>
  <c r="BZ146" i="12"/>
  <c r="CA146" i="12"/>
  <c r="BN146" i="12"/>
  <c r="BO146" i="12"/>
  <c r="BB146" i="12"/>
  <c r="AQ146" i="12"/>
  <c r="BC146" i="12"/>
  <c r="AP146" i="12"/>
  <c r="CL142" i="12"/>
  <c r="CM142" i="12"/>
  <c r="BZ142" i="12"/>
  <c r="CA142" i="12"/>
  <c r="BN142" i="12"/>
  <c r="BO142" i="12"/>
  <c r="BB142" i="12"/>
  <c r="AQ142" i="12"/>
  <c r="BC142" i="12"/>
  <c r="AP142" i="12"/>
  <c r="CL138" i="12"/>
  <c r="CM138" i="12"/>
  <c r="BZ138" i="12"/>
  <c r="CA138" i="12"/>
  <c r="BN138" i="12"/>
  <c r="BO138" i="12"/>
  <c r="BB138" i="12"/>
  <c r="AQ138" i="12"/>
  <c r="BC138" i="12"/>
  <c r="AP138" i="12"/>
  <c r="CL134" i="12"/>
  <c r="CM134" i="12"/>
  <c r="BZ134" i="12"/>
  <c r="CA134" i="12"/>
  <c r="BN134" i="12"/>
  <c r="BO134" i="12"/>
  <c r="BB134" i="12"/>
  <c r="AQ134" i="12"/>
  <c r="BC134" i="12"/>
  <c r="AP134" i="12"/>
  <c r="CL130" i="12"/>
  <c r="CM130" i="12"/>
  <c r="BZ130" i="12"/>
  <c r="CA130" i="12"/>
  <c r="BN130" i="12"/>
  <c r="BO130" i="12"/>
  <c r="BB130" i="12"/>
  <c r="AQ130" i="12"/>
  <c r="BC130" i="12"/>
  <c r="AP130" i="12"/>
  <c r="CL126" i="12"/>
  <c r="CM126" i="12"/>
  <c r="BZ126" i="12"/>
  <c r="CA126" i="12"/>
  <c r="BN126" i="12"/>
  <c r="BO126" i="12"/>
  <c r="BB126" i="12"/>
  <c r="AQ126" i="12"/>
  <c r="BC126" i="12"/>
  <c r="AP126" i="12"/>
  <c r="CL122" i="12"/>
  <c r="CM122" i="12"/>
  <c r="BZ122" i="12"/>
  <c r="CA122" i="12"/>
  <c r="BN122" i="12"/>
  <c r="BO122" i="12"/>
  <c r="BB122" i="12"/>
  <c r="AQ122" i="12"/>
  <c r="BC122" i="12"/>
  <c r="AP122" i="12"/>
  <c r="CL118" i="12"/>
  <c r="CM118" i="12"/>
  <c r="BZ118" i="12"/>
  <c r="CA118" i="12"/>
  <c r="BN118" i="12"/>
  <c r="BO118" i="12"/>
  <c r="BB118" i="12"/>
  <c r="AQ118" i="12"/>
  <c r="BC118" i="12"/>
  <c r="AP118" i="12"/>
  <c r="CL114" i="12"/>
  <c r="CM114" i="12"/>
  <c r="BZ114" i="12"/>
  <c r="CA114" i="12"/>
  <c r="BN114" i="12"/>
  <c r="BO114" i="12"/>
  <c r="BB114" i="12"/>
  <c r="AQ114" i="12"/>
  <c r="BC114" i="12"/>
  <c r="AP114" i="12"/>
  <c r="CL110" i="12"/>
  <c r="CM110" i="12"/>
  <c r="BZ110" i="12"/>
  <c r="CA110" i="12"/>
  <c r="BN110" i="12"/>
  <c r="BO110" i="12"/>
  <c r="BB110" i="12"/>
  <c r="AQ110" i="12"/>
  <c r="BC110" i="12"/>
  <c r="AP110" i="12"/>
  <c r="CL106" i="12"/>
  <c r="CM106" i="12"/>
  <c r="BZ106" i="12"/>
  <c r="CA106" i="12"/>
  <c r="BN106" i="12"/>
  <c r="BO106" i="12"/>
  <c r="BB106" i="12"/>
  <c r="AQ106" i="12"/>
  <c r="BC106" i="12"/>
  <c r="AP106" i="12"/>
  <c r="CL102" i="12"/>
  <c r="CM102" i="12"/>
  <c r="BZ102" i="12"/>
  <c r="CA102" i="12"/>
  <c r="BN102" i="12"/>
  <c r="BO102" i="12"/>
  <c r="BB102" i="12"/>
  <c r="AQ102" i="12"/>
  <c r="BC102" i="12"/>
  <c r="AP102" i="12"/>
  <c r="CL98" i="12"/>
  <c r="CM98" i="12"/>
  <c r="BZ98" i="12"/>
  <c r="CA98" i="12"/>
  <c r="BN98" i="12"/>
  <c r="BO98" i="12"/>
  <c r="BB98" i="12"/>
  <c r="AQ98" i="12"/>
  <c r="BC98" i="12"/>
  <c r="AP98" i="12"/>
  <c r="CL94" i="12"/>
  <c r="CM94" i="12"/>
  <c r="BZ94" i="12"/>
  <c r="CA94" i="12"/>
  <c r="BN94" i="12"/>
  <c r="BO94" i="12"/>
  <c r="BB94" i="12"/>
  <c r="AQ94" i="12"/>
  <c r="BC94" i="12"/>
  <c r="AP94" i="12"/>
  <c r="CL90" i="12"/>
  <c r="CM90" i="12"/>
  <c r="BZ90" i="12"/>
  <c r="CA90" i="12"/>
  <c r="BN90" i="12"/>
  <c r="BO90" i="12"/>
  <c r="BB90" i="12"/>
  <c r="AQ90" i="12"/>
  <c r="BC90" i="12"/>
  <c r="AP90" i="12"/>
  <c r="CL86" i="12"/>
  <c r="CM86" i="12"/>
  <c r="BZ86" i="12"/>
  <c r="CA86" i="12"/>
  <c r="BN86" i="12"/>
  <c r="BO86" i="12"/>
  <c r="BB86" i="12"/>
  <c r="AQ86" i="12"/>
  <c r="BC86" i="12"/>
  <c r="AP86" i="12"/>
  <c r="CL82" i="12"/>
  <c r="CM82" i="12"/>
  <c r="BZ82" i="12"/>
  <c r="CA82" i="12"/>
  <c r="BN82" i="12"/>
  <c r="BO82" i="12"/>
  <c r="BB82" i="12"/>
  <c r="AQ82" i="12"/>
  <c r="BC82" i="12"/>
  <c r="AP82" i="12"/>
  <c r="CL78" i="12"/>
  <c r="CM78" i="12"/>
  <c r="BZ78" i="12"/>
  <c r="CA78" i="12"/>
  <c r="BN78" i="12"/>
  <c r="BO78" i="12"/>
  <c r="BB78" i="12"/>
  <c r="AQ78" i="12"/>
  <c r="BC78" i="12"/>
  <c r="AP78" i="12"/>
  <c r="CM74" i="12"/>
  <c r="CL74" i="12"/>
  <c r="BZ74" i="12"/>
  <c r="CA74" i="12"/>
  <c r="BN74" i="12"/>
  <c r="BO74" i="12"/>
  <c r="BB74" i="12"/>
  <c r="AQ74" i="12"/>
  <c r="BC74" i="12"/>
  <c r="AP74" i="12"/>
  <c r="CL70" i="12"/>
  <c r="CM70" i="12"/>
  <c r="BZ70" i="12"/>
  <c r="CA70" i="12"/>
  <c r="BN70" i="12"/>
  <c r="BO70" i="12"/>
  <c r="BB70" i="12"/>
  <c r="AQ70" i="12"/>
  <c r="BC70" i="12"/>
  <c r="AP70" i="12"/>
  <c r="CL66" i="12"/>
  <c r="CM66" i="12"/>
  <c r="BZ66" i="12"/>
  <c r="CA66" i="12"/>
  <c r="BN66" i="12"/>
  <c r="BO66" i="12"/>
  <c r="BB66" i="12"/>
  <c r="AQ66" i="12"/>
  <c r="BC66" i="12"/>
  <c r="AP66" i="12"/>
  <c r="CL62" i="12"/>
  <c r="CM62" i="12"/>
  <c r="BZ62" i="12"/>
  <c r="CA62" i="12"/>
  <c r="BO62" i="12"/>
  <c r="BN62" i="12"/>
  <c r="BB62" i="12"/>
  <c r="AQ62" i="12"/>
  <c r="BC62" i="12"/>
  <c r="AP62" i="12"/>
  <c r="CL58" i="12"/>
  <c r="CM58" i="12"/>
  <c r="BZ58" i="12"/>
  <c r="CA58" i="12"/>
  <c r="BO58" i="12"/>
  <c r="BN58" i="12"/>
  <c r="BB58" i="12"/>
  <c r="AQ58" i="12"/>
  <c r="BC58" i="12"/>
  <c r="AP58" i="12"/>
  <c r="CL54" i="12"/>
  <c r="CM54" i="12"/>
  <c r="BZ54" i="12"/>
  <c r="CA54" i="12"/>
  <c r="BO54" i="12"/>
  <c r="BN54" i="12"/>
  <c r="BB54" i="12"/>
  <c r="AQ54" i="12"/>
  <c r="BC54" i="12"/>
  <c r="AP54" i="12"/>
  <c r="CL50" i="12"/>
  <c r="CM50" i="12"/>
  <c r="BZ50" i="12"/>
  <c r="CA50" i="12"/>
  <c r="BO50" i="12"/>
  <c r="BN50" i="12"/>
  <c r="BB50" i="12"/>
  <c r="AQ50" i="12"/>
  <c r="BC50" i="12"/>
  <c r="AP50" i="12"/>
  <c r="CL46" i="12"/>
  <c r="CM46" i="12"/>
  <c r="BZ46" i="12"/>
  <c r="CA46" i="12"/>
  <c r="BN46" i="12"/>
  <c r="BB46" i="12"/>
  <c r="AQ46" i="12"/>
  <c r="BO46" i="12"/>
  <c r="BC46" i="12"/>
  <c r="AP46" i="12"/>
  <c r="CL42" i="12"/>
  <c r="CM42" i="12"/>
  <c r="BZ42" i="12"/>
  <c r="CA42" i="12"/>
  <c r="BN42" i="12"/>
  <c r="BB42" i="12"/>
  <c r="AQ42" i="12"/>
  <c r="BO42" i="12"/>
  <c r="BC42" i="12"/>
  <c r="AP42" i="12"/>
  <c r="CL38" i="12"/>
  <c r="CM38" i="12"/>
  <c r="BZ38" i="12"/>
  <c r="CA38" i="12"/>
  <c r="BN38" i="12"/>
  <c r="BB38" i="12"/>
  <c r="AQ38" i="12"/>
  <c r="BO38" i="12"/>
  <c r="BC38" i="12"/>
  <c r="AP38" i="12"/>
  <c r="CL34" i="12"/>
  <c r="CM34" i="12"/>
  <c r="BZ34" i="12"/>
  <c r="CA34" i="12"/>
  <c r="BN34" i="12"/>
  <c r="BB34" i="12"/>
  <c r="AQ34" i="12"/>
  <c r="BO34" i="12"/>
  <c r="BC34" i="12"/>
  <c r="AP34" i="12"/>
  <c r="CL30" i="12"/>
  <c r="CM30" i="12"/>
  <c r="BZ30" i="12"/>
  <c r="CA30" i="12"/>
  <c r="BN30" i="12"/>
  <c r="BB30" i="12"/>
  <c r="AQ30" i="12"/>
  <c r="BO30" i="12"/>
  <c r="BC30" i="12"/>
  <c r="AP30" i="12"/>
  <c r="CL26" i="12"/>
  <c r="CM26" i="12"/>
  <c r="BZ26" i="12"/>
  <c r="CA26" i="12"/>
  <c r="BN26" i="12"/>
  <c r="BB26" i="12"/>
  <c r="AQ26" i="12"/>
  <c r="BO26" i="12"/>
  <c r="BC26" i="12"/>
  <c r="AP26" i="12"/>
  <c r="CL22" i="12"/>
  <c r="CM22" i="12"/>
  <c r="BZ22" i="12"/>
  <c r="CA22" i="12"/>
  <c r="BN22" i="12"/>
  <c r="BB22" i="12"/>
  <c r="AQ22" i="12"/>
  <c r="BO22" i="12"/>
  <c r="BC22" i="12"/>
  <c r="AP22" i="12"/>
  <c r="CL18" i="12"/>
  <c r="CM18" i="12"/>
  <c r="BZ18" i="12"/>
  <c r="CA18" i="12"/>
  <c r="BN18" i="12"/>
  <c r="BB18" i="12"/>
  <c r="AQ18" i="12"/>
  <c r="BO18" i="12"/>
  <c r="BC18" i="12"/>
  <c r="AP18" i="12"/>
  <c r="CL14" i="12"/>
  <c r="CM14" i="12"/>
  <c r="BZ14" i="12"/>
  <c r="CA14" i="12"/>
  <c r="BN14" i="12"/>
  <c r="BB14" i="12"/>
  <c r="AQ14" i="12"/>
  <c r="BO14" i="12"/>
  <c r="BC14" i="12"/>
  <c r="AP14" i="12"/>
  <c r="CL6" i="12"/>
  <c r="CM6" i="12"/>
  <c r="BZ6" i="12"/>
  <c r="CA6" i="12"/>
  <c r="BN6" i="12"/>
  <c r="BB6" i="12"/>
  <c r="AQ6" i="12"/>
  <c r="BO6" i="12"/>
  <c r="BC6" i="12"/>
  <c r="AP6" i="12"/>
  <c r="CL145" i="12"/>
  <c r="CM145" i="12"/>
  <c r="BZ145" i="12"/>
  <c r="CA145" i="12"/>
  <c r="BN145" i="12"/>
  <c r="BO145" i="12"/>
  <c r="BB145" i="12"/>
  <c r="AQ145" i="12"/>
  <c r="BC145" i="12"/>
  <c r="AP145" i="12"/>
  <c r="CL141" i="12"/>
  <c r="CM141" i="12"/>
  <c r="BZ141" i="12"/>
  <c r="CA141" i="12"/>
  <c r="BN141" i="12"/>
  <c r="BO141" i="12"/>
  <c r="BB141" i="12"/>
  <c r="AQ141" i="12"/>
  <c r="BC141" i="12"/>
  <c r="AP141" i="12"/>
  <c r="CL137" i="12"/>
  <c r="CM137" i="12"/>
  <c r="BZ137" i="12"/>
  <c r="CA137" i="12"/>
  <c r="BN137" i="12"/>
  <c r="BO137" i="12"/>
  <c r="BB137" i="12"/>
  <c r="AQ137" i="12"/>
  <c r="BC137" i="12"/>
  <c r="AP137" i="12"/>
  <c r="CL133" i="12"/>
  <c r="CM133" i="12"/>
  <c r="BZ133" i="12"/>
  <c r="CA133" i="12"/>
  <c r="BN133" i="12"/>
  <c r="BO133" i="12"/>
  <c r="BB133" i="12"/>
  <c r="AQ133" i="12"/>
  <c r="BC133" i="12"/>
  <c r="AP133" i="12"/>
  <c r="CL129" i="12"/>
  <c r="CM129" i="12"/>
  <c r="BZ129" i="12"/>
  <c r="CA129" i="12"/>
  <c r="BN129" i="12"/>
  <c r="BO129" i="12"/>
  <c r="BB129" i="12"/>
  <c r="AQ129" i="12"/>
  <c r="BC129" i="12"/>
  <c r="AP129" i="12"/>
  <c r="CL125" i="12"/>
  <c r="CM125" i="12"/>
  <c r="BZ125" i="12"/>
  <c r="CA125" i="12"/>
  <c r="BN125" i="12"/>
  <c r="BO125" i="12"/>
  <c r="BB125" i="12"/>
  <c r="AQ125" i="12"/>
  <c r="BC125" i="12"/>
  <c r="AP125" i="12"/>
  <c r="CL121" i="12"/>
  <c r="CM121" i="12"/>
  <c r="BZ121" i="12"/>
  <c r="CA121" i="12"/>
  <c r="BN121" i="12"/>
  <c r="BO121" i="12"/>
  <c r="BB121" i="12"/>
  <c r="AQ121" i="12"/>
  <c r="BC121" i="12"/>
  <c r="AP121" i="12"/>
  <c r="CL117" i="12"/>
  <c r="CM117" i="12"/>
  <c r="BZ117" i="12"/>
  <c r="CA117" i="12"/>
  <c r="BN117" i="12"/>
  <c r="BO117" i="12"/>
  <c r="BB117" i="12"/>
  <c r="AQ117" i="12"/>
  <c r="BC117" i="12"/>
  <c r="AP117" i="12"/>
  <c r="CL113" i="12"/>
  <c r="CM113" i="12"/>
  <c r="BZ113" i="12"/>
  <c r="CA113" i="12"/>
  <c r="BN113" i="12"/>
  <c r="BO113" i="12"/>
  <c r="BB113" i="12"/>
  <c r="AQ113" i="12"/>
  <c r="BC113" i="12"/>
  <c r="AP113" i="12"/>
  <c r="CL109" i="12"/>
  <c r="CM109" i="12"/>
  <c r="BZ109" i="12"/>
  <c r="CA109" i="12"/>
  <c r="BN109" i="12"/>
  <c r="BO109" i="12"/>
  <c r="BB109" i="12"/>
  <c r="AQ109" i="12"/>
  <c r="BC109" i="12"/>
  <c r="AP109" i="12"/>
  <c r="CL105" i="12"/>
  <c r="CM105" i="12"/>
  <c r="BZ105" i="12"/>
  <c r="CA105" i="12"/>
  <c r="BN105" i="12"/>
  <c r="BO105" i="12"/>
  <c r="BB105" i="12"/>
  <c r="AQ105" i="12"/>
  <c r="BC105" i="12"/>
  <c r="AP105" i="12"/>
  <c r="CL101" i="12"/>
  <c r="CM101" i="12"/>
  <c r="BZ101" i="12"/>
  <c r="CA101" i="12"/>
  <c r="BN101" i="12"/>
  <c r="BO101" i="12"/>
  <c r="BB101" i="12"/>
  <c r="AQ101" i="12"/>
  <c r="BC101" i="12"/>
  <c r="AP101" i="12"/>
  <c r="CL97" i="12"/>
  <c r="CM97" i="12"/>
  <c r="BZ97" i="12"/>
  <c r="CA97" i="12"/>
  <c r="BN97" i="12"/>
  <c r="BO97" i="12"/>
  <c r="BB97" i="12"/>
  <c r="AQ97" i="12"/>
  <c r="BC97" i="12"/>
  <c r="AP97" i="12"/>
  <c r="CL93" i="12"/>
  <c r="CM93" i="12"/>
  <c r="BZ93" i="12"/>
  <c r="CA93" i="12"/>
  <c r="BN93" i="12"/>
  <c r="BO93" i="12"/>
  <c r="BB93" i="12"/>
  <c r="AQ93" i="12"/>
  <c r="BC93" i="12"/>
  <c r="AP93" i="12"/>
  <c r="CL89" i="12"/>
  <c r="CM89" i="12"/>
  <c r="BZ89" i="12"/>
  <c r="CA89" i="12"/>
  <c r="BN89" i="12"/>
  <c r="BO89" i="12"/>
  <c r="BB89" i="12"/>
  <c r="AQ89" i="12"/>
  <c r="BC89" i="12"/>
  <c r="AP89" i="12"/>
  <c r="CL85" i="12"/>
  <c r="CM85" i="12"/>
  <c r="BZ85" i="12"/>
  <c r="CA85" i="12"/>
  <c r="BN85" i="12"/>
  <c r="BO85" i="12"/>
  <c r="BB85" i="12"/>
  <c r="AQ85" i="12"/>
  <c r="BC85" i="12"/>
  <c r="AP85" i="12"/>
  <c r="CL81" i="12"/>
  <c r="CM81" i="12"/>
  <c r="BZ81" i="12"/>
  <c r="CA81" i="12"/>
  <c r="BN81" i="12"/>
  <c r="BO81" i="12"/>
  <c r="BB81" i="12"/>
  <c r="AQ81" i="12"/>
  <c r="BC81" i="12"/>
  <c r="AP81" i="12"/>
  <c r="CL77" i="12"/>
  <c r="CM77" i="12"/>
  <c r="BZ77" i="12"/>
  <c r="CA77" i="12"/>
  <c r="BN77" i="12"/>
  <c r="BO77" i="12"/>
  <c r="BB77" i="12"/>
  <c r="AQ77" i="12"/>
  <c r="BC77" i="12"/>
  <c r="AP77" i="12"/>
  <c r="CL73" i="12"/>
  <c r="CM73" i="12"/>
  <c r="BZ73" i="12"/>
  <c r="CA73" i="12"/>
  <c r="BN73" i="12"/>
  <c r="BO73" i="12"/>
  <c r="BB73" i="12"/>
  <c r="AQ73" i="12"/>
  <c r="BC73" i="12"/>
  <c r="AP73" i="12"/>
  <c r="CL69" i="12"/>
  <c r="CM69" i="12"/>
  <c r="BZ69" i="12"/>
  <c r="CA69" i="12"/>
  <c r="BN69" i="12"/>
  <c r="BO69" i="12"/>
  <c r="BB69" i="12"/>
  <c r="AQ69" i="12"/>
  <c r="BC69" i="12"/>
  <c r="AP69" i="12"/>
  <c r="CL65" i="12"/>
  <c r="CM65" i="12"/>
  <c r="BZ65" i="12"/>
  <c r="CA65" i="12"/>
  <c r="BN65" i="12"/>
  <c r="BO65" i="12"/>
  <c r="BB65" i="12"/>
  <c r="AQ65" i="12"/>
  <c r="BC65" i="12"/>
  <c r="AP65" i="12"/>
  <c r="CL61" i="12"/>
  <c r="CM61" i="12"/>
  <c r="BZ61" i="12"/>
  <c r="CA61" i="12"/>
  <c r="BO61" i="12"/>
  <c r="BB61" i="12"/>
  <c r="AQ61" i="12"/>
  <c r="BN61" i="12"/>
  <c r="BC61" i="12"/>
  <c r="AP61" i="12"/>
  <c r="CL57" i="12"/>
  <c r="CM57" i="12"/>
  <c r="BZ57" i="12"/>
  <c r="CA57" i="12"/>
  <c r="BO57" i="12"/>
  <c r="BB57" i="12"/>
  <c r="AQ57" i="12"/>
  <c r="BN57" i="12"/>
  <c r="BC57" i="12"/>
  <c r="AP57" i="12"/>
  <c r="CL53" i="12"/>
  <c r="CM53" i="12"/>
  <c r="BZ53" i="12"/>
  <c r="CA53" i="12"/>
  <c r="BO53" i="12"/>
  <c r="BB53" i="12"/>
  <c r="AQ53" i="12"/>
  <c r="BN53" i="12"/>
  <c r="BC53" i="12"/>
  <c r="AP53" i="12"/>
  <c r="CL49" i="12"/>
  <c r="CM49" i="12"/>
  <c r="BZ49" i="12"/>
  <c r="CA49" i="12"/>
  <c r="BN49" i="12"/>
  <c r="BB49" i="12"/>
  <c r="AQ49" i="12"/>
  <c r="BO49" i="12"/>
  <c r="BC49" i="12"/>
  <c r="AP49" i="12"/>
  <c r="CL45" i="12"/>
  <c r="CM45" i="12"/>
  <c r="BZ45" i="12"/>
  <c r="CA45" i="12"/>
  <c r="BN45" i="12"/>
  <c r="BB45" i="12"/>
  <c r="AQ45" i="12"/>
  <c r="BO45" i="12"/>
  <c r="BC45" i="12"/>
  <c r="AP45" i="12"/>
  <c r="CL41" i="12"/>
  <c r="CM41" i="12"/>
  <c r="BZ41" i="12"/>
  <c r="CA41" i="12"/>
  <c r="BN41" i="12"/>
  <c r="BB41" i="12"/>
  <c r="AQ41" i="12"/>
  <c r="BO41" i="12"/>
  <c r="BC41" i="12"/>
  <c r="AP41" i="12"/>
  <c r="CL37" i="12"/>
  <c r="CM37" i="12"/>
  <c r="BZ37" i="12"/>
  <c r="CA37" i="12"/>
  <c r="BN37" i="12"/>
  <c r="BB37" i="12"/>
  <c r="AQ37" i="12"/>
  <c r="BO37" i="12"/>
  <c r="BC37" i="12"/>
  <c r="AP37" i="12"/>
  <c r="CL33" i="12"/>
  <c r="CM33" i="12"/>
  <c r="BZ33" i="12"/>
  <c r="CA33" i="12"/>
  <c r="BN33" i="12"/>
  <c r="BB33" i="12"/>
  <c r="AQ33" i="12"/>
  <c r="BO33" i="12"/>
  <c r="BC33" i="12"/>
  <c r="AP33" i="12"/>
  <c r="CL29" i="12"/>
  <c r="CM29" i="12"/>
  <c r="BZ29" i="12"/>
  <c r="CA29" i="12"/>
  <c r="BN29" i="12"/>
  <c r="BB29" i="12"/>
  <c r="AQ29" i="12"/>
  <c r="BO29" i="12"/>
  <c r="BC29" i="12"/>
  <c r="AP29" i="12"/>
  <c r="CL25" i="12"/>
  <c r="CM25" i="12"/>
  <c r="BZ25" i="12"/>
  <c r="CA25" i="12"/>
  <c r="BN25" i="12"/>
  <c r="BB25" i="12"/>
  <c r="AQ25" i="12"/>
  <c r="BO25" i="12"/>
  <c r="BC25" i="12"/>
  <c r="AP25" i="12"/>
  <c r="CL21" i="12"/>
  <c r="CM21" i="12"/>
  <c r="BZ21" i="12"/>
  <c r="CA21" i="12"/>
  <c r="BN21" i="12"/>
  <c r="BB21" i="12"/>
  <c r="AQ21" i="12"/>
  <c r="BO21" i="12"/>
  <c r="BC21" i="12"/>
  <c r="AP21" i="12"/>
  <c r="CL17" i="12"/>
  <c r="CM17" i="12"/>
  <c r="BZ17" i="12"/>
  <c r="CA17" i="12"/>
  <c r="BN17" i="12"/>
  <c r="BB17" i="12"/>
  <c r="AQ17" i="12"/>
  <c r="BO17" i="12"/>
  <c r="BC17" i="12"/>
  <c r="AP17" i="12"/>
  <c r="CL12" i="12"/>
  <c r="CM12" i="12"/>
  <c r="BZ12" i="12"/>
  <c r="CA12" i="12"/>
  <c r="BN12" i="12"/>
  <c r="BB12" i="12"/>
  <c r="AQ12" i="12"/>
  <c r="BO12" i="12"/>
  <c r="BC12" i="12"/>
  <c r="AP12" i="12"/>
  <c r="AR7" i="12"/>
  <c r="AV7" i="12" s="1"/>
  <c r="BD7" i="12"/>
  <c r="BH7" i="12" s="1"/>
  <c r="BP7" i="12"/>
  <c r="BT7" i="12" s="1"/>
  <c r="CC7" i="12"/>
  <c r="CG7" i="12" s="1"/>
  <c r="CN7" i="12"/>
  <c r="CR7" i="12" s="1"/>
  <c r="AS7" i="12"/>
  <c r="AW7" i="12" s="1"/>
  <c r="BE7" i="12"/>
  <c r="BI7" i="12" s="1"/>
  <c r="BQ7" i="12"/>
  <c r="BU7" i="12" s="1"/>
  <c r="CB7" i="12"/>
  <c r="CF7" i="12" s="1"/>
  <c r="CO7" i="12"/>
  <c r="CS7" i="12" s="1"/>
  <c r="AR9" i="12"/>
  <c r="AV9" i="12" s="1"/>
  <c r="BD9" i="12"/>
  <c r="BH9" i="12" s="1"/>
  <c r="BP9" i="12"/>
  <c r="BT9" i="12" s="1"/>
  <c r="CC9" i="12"/>
  <c r="CG9" i="12" s="1"/>
  <c r="CN9" i="12"/>
  <c r="CR9" i="12" s="1"/>
  <c r="BE9" i="12"/>
  <c r="BI9" i="12" s="1"/>
  <c r="CB9" i="12"/>
  <c r="CF9" i="12" s="1"/>
  <c r="BQ9" i="12"/>
  <c r="BU9" i="12" s="1"/>
  <c r="AS9" i="12"/>
  <c r="AW9" i="12" s="1"/>
  <c r="CO9" i="12"/>
  <c r="CS9" i="12" s="1"/>
  <c r="AS354" i="12"/>
  <c r="AW354" i="12" s="1"/>
  <c r="BE354" i="12"/>
  <c r="BI354" i="12" s="1"/>
  <c r="BP354" i="12"/>
  <c r="BT354" i="12" s="1"/>
  <c r="CN354" i="12"/>
  <c r="CR354" i="12" s="1"/>
  <c r="AR354" i="12"/>
  <c r="AV354" i="12" s="1"/>
  <c r="BQ354" i="12"/>
  <c r="BU354" i="12" s="1"/>
  <c r="CC354" i="12"/>
  <c r="CG354" i="12" s="1"/>
  <c r="BD354" i="12"/>
  <c r="BH354" i="12" s="1"/>
  <c r="CB354" i="12"/>
  <c r="CF354" i="12" s="1"/>
  <c r="CO354" i="12"/>
  <c r="CS354" i="12" s="1"/>
  <c r="AN3" i="12"/>
  <c r="AR4" i="12"/>
  <c r="AV4" i="12" s="1"/>
  <c r="BE4" i="12"/>
  <c r="BI4" i="12" s="1"/>
  <c r="BQ4" i="12"/>
  <c r="BU4" i="12" s="1"/>
  <c r="CB4" i="12"/>
  <c r="CF4" i="12" s="1"/>
  <c r="CO4" i="12"/>
  <c r="CS4" i="12" s="1"/>
  <c r="AS4" i="12"/>
  <c r="AW4" i="12" s="1"/>
  <c r="BD4" i="12"/>
  <c r="BH4" i="12" s="1"/>
  <c r="BP4" i="12"/>
  <c r="BT4" i="12" s="1"/>
  <c r="CC4" i="12"/>
  <c r="CG4" i="12" s="1"/>
  <c r="CN4" i="12"/>
  <c r="CR4" i="12" s="1"/>
  <c r="AS364" i="12"/>
  <c r="AW364" i="12" s="1"/>
  <c r="BE364" i="12"/>
  <c r="BI364" i="12" s="1"/>
  <c r="BP364" i="12"/>
  <c r="BT364" i="12" s="1"/>
  <c r="CC364" i="12"/>
  <c r="CG364" i="12" s="1"/>
  <c r="CN364" i="12"/>
  <c r="CR364" i="12" s="1"/>
  <c r="BD364" i="12"/>
  <c r="BH364" i="12" s="1"/>
  <c r="CB364" i="12"/>
  <c r="CF364" i="12" s="1"/>
  <c r="AR364" i="12"/>
  <c r="AV364" i="12" s="1"/>
  <c r="BQ364" i="12"/>
  <c r="BU364" i="12" s="1"/>
  <c r="CO364" i="12"/>
  <c r="CS364" i="12" s="1"/>
  <c r="AR356" i="12"/>
  <c r="AV356" i="12" s="1"/>
  <c r="BD356" i="12"/>
  <c r="BH356" i="12" s="1"/>
  <c r="BQ356" i="12"/>
  <c r="BU356" i="12" s="1"/>
  <c r="CB356" i="12"/>
  <c r="CF356" i="12" s="1"/>
  <c r="CC356" i="12"/>
  <c r="CG356" i="12" s="1"/>
  <c r="AS356" i="12"/>
  <c r="AW356" i="12" s="1"/>
  <c r="BE356" i="12"/>
  <c r="BI356" i="12" s="1"/>
  <c r="BP356" i="12"/>
  <c r="BT356" i="12" s="1"/>
  <c r="CN356" i="12"/>
  <c r="CR356" i="12" s="1"/>
  <c r="CO356" i="12"/>
  <c r="CS356" i="12" s="1"/>
  <c r="AS348" i="12"/>
  <c r="AW348" i="12" s="1"/>
  <c r="BE348" i="12"/>
  <c r="BI348" i="12" s="1"/>
  <c r="BP348" i="12"/>
  <c r="BT348" i="12" s="1"/>
  <c r="CN348" i="12"/>
  <c r="CR348" i="12" s="1"/>
  <c r="CO348" i="12"/>
  <c r="CS348" i="12" s="1"/>
  <c r="AR348" i="12"/>
  <c r="AV348" i="12" s="1"/>
  <c r="BD348" i="12"/>
  <c r="BH348" i="12" s="1"/>
  <c r="BQ348" i="12"/>
  <c r="BU348" i="12" s="1"/>
  <c r="CB348" i="12"/>
  <c r="CF348" i="12" s="1"/>
  <c r="CC348" i="12"/>
  <c r="CG348" i="12" s="1"/>
  <c r="AS340" i="12"/>
  <c r="AW340" i="12" s="1"/>
  <c r="BE340" i="12"/>
  <c r="BI340" i="12" s="1"/>
  <c r="BP340" i="12"/>
  <c r="BT340" i="12" s="1"/>
  <c r="CN340" i="12"/>
  <c r="CR340" i="12" s="1"/>
  <c r="CO340" i="12"/>
  <c r="CS340" i="12" s="1"/>
  <c r="AR340" i="12"/>
  <c r="AV340" i="12" s="1"/>
  <c r="BQ340" i="12"/>
  <c r="BU340" i="12" s="1"/>
  <c r="CC340" i="12"/>
  <c r="CG340" i="12" s="1"/>
  <c r="CB340" i="12"/>
  <c r="CF340" i="12" s="1"/>
  <c r="BD340" i="12"/>
  <c r="BH340" i="12" s="1"/>
  <c r="AS366" i="12"/>
  <c r="AW366" i="12" s="1"/>
  <c r="BE366" i="12"/>
  <c r="BI366" i="12" s="1"/>
  <c r="BP366" i="12"/>
  <c r="BT366" i="12" s="1"/>
  <c r="CN366" i="12"/>
  <c r="CR366" i="12" s="1"/>
  <c r="CO366" i="12"/>
  <c r="CS366" i="12" s="1"/>
  <c r="BD366" i="12"/>
  <c r="BH366" i="12" s="1"/>
  <c r="CB366" i="12"/>
  <c r="CF366" i="12" s="1"/>
  <c r="BQ366" i="12"/>
  <c r="BU366" i="12" s="1"/>
  <c r="AR366" i="12"/>
  <c r="AV366" i="12" s="1"/>
  <c r="CC366" i="12"/>
  <c r="CG366" i="12" s="1"/>
  <c r="AS350" i="12"/>
  <c r="AW350" i="12" s="1"/>
  <c r="BE350" i="12"/>
  <c r="BI350" i="12" s="1"/>
  <c r="BP350" i="12"/>
  <c r="BT350" i="12" s="1"/>
  <c r="CN350" i="12"/>
  <c r="CR350" i="12" s="1"/>
  <c r="CO350" i="12"/>
  <c r="CS350" i="12" s="1"/>
  <c r="AR350" i="12"/>
  <c r="AV350" i="12" s="1"/>
  <c r="BQ350" i="12"/>
  <c r="BU350" i="12" s="1"/>
  <c r="CC350" i="12"/>
  <c r="CG350" i="12" s="1"/>
  <c r="CB350" i="12"/>
  <c r="CF350" i="12" s="1"/>
  <c r="BD350" i="12"/>
  <c r="BH350" i="12" s="1"/>
  <c r="AS338" i="12"/>
  <c r="AW338" i="12" s="1"/>
  <c r="BE338" i="12"/>
  <c r="BI338" i="12" s="1"/>
  <c r="BP338" i="12"/>
  <c r="BT338" i="12" s="1"/>
  <c r="CN338" i="12"/>
  <c r="CR338" i="12" s="1"/>
  <c r="CO338" i="12"/>
  <c r="CS338" i="12" s="1"/>
  <c r="AR338" i="12"/>
  <c r="AV338" i="12" s="1"/>
  <c r="BQ338" i="12"/>
  <c r="BU338" i="12" s="1"/>
  <c r="CC338" i="12"/>
  <c r="CG338" i="12" s="1"/>
  <c r="CB338" i="12"/>
  <c r="CF338" i="12" s="1"/>
  <c r="BD338" i="12"/>
  <c r="BH338" i="12" s="1"/>
  <c r="AS365" i="12"/>
  <c r="AW365" i="12" s="1"/>
  <c r="BE365" i="12"/>
  <c r="BI365" i="12" s="1"/>
  <c r="BP365" i="12"/>
  <c r="BT365" i="12" s="1"/>
  <c r="CC365" i="12"/>
  <c r="CG365" i="12" s="1"/>
  <c r="CN365" i="12"/>
  <c r="CR365" i="12" s="1"/>
  <c r="AR365" i="12"/>
  <c r="AV365" i="12" s="1"/>
  <c r="BD365" i="12"/>
  <c r="BH365" i="12" s="1"/>
  <c r="BQ365" i="12"/>
  <c r="BU365" i="12" s="1"/>
  <c r="CB365" i="12"/>
  <c r="CF365" i="12" s="1"/>
  <c r="CO365" i="12"/>
  <c r="CS365" i="12" s="1"/>
  <c r="AS361" i="12"/>
  <c r="AW361" i="12" s="1"/>
  <c r="BE361" i="12"/>
  <c r="BI361" i="12" s="1"/>
  <c r="BP361" i="12"/>
  <c r="BT361" i="12" s="1"/>
  <c r="CC361" i="12"/>
  <c r="CG361" i="12" s="1"/>
  <c r="CO361" i="12"/>
  <c r="CS361" i="12" s="1"/>
  <c r="AR361" i="12"/>
  <c r="AV361" i="12" s="1"/>
  <c r="BD361" i="12"/>
  <c r="BH361" i="12" s="1"/>
  <c r="BQ361" i="12"/>
  <c r="BU361" i="12" s="1"/>
  <c r="CB361" i="12"/>
  <c r="CF361" i="12" s="1"/>
  <c r="CN361" i="12"/>
  <c r="CR361" i="12" s="1"/>
  <c r="AR357" i="12"/>
  <c r="AV357" i="12" s="1"/>
  <c r="AS357" i="12"/>
  <c r="AW357" i="12" s="1"/>
  <c r="BE357" i="12"/>
  <c r="BI357" i="12" s="1"/>
  <c r="BP357" i="12"/>
  <c r="BT357" i="12" s="1"/>
  <c r="CC357" i="12"/>
  <c r="CG357" i="12" s="1"/>
  <c r="CO357" i="12"/>
  <c r="CS357" i="12" s="1"/>
  <c r="BQ357" i="12"/>
  <c r="BU357" i="12" s="1"/>
  <c r="CN357" i="12"/>
  <c r="CR357" i="12" s="1"/>
  <c r="BD357" i="12"/>
  <c r="BH357" i="12" s="1"/>
  <c r="CB357" i="12"/>
  <c r="CF357" i="12" s="1"/>
  <c r="AR353" i="12"/>
  <c r="AV353" i="12" s="1"/>
  <c r="BD353" i="12"/>
  <c r="BH353" i="12" s="1"/>
  <c r="BQ353" i="12"/>
  <c r="BU353" i="12" s="1"/>
  <c r="CB353" i="12"/>
  <c r="CF353" i="12" s="1"/>
  <c r="CN353" i="12"/>
  <c r="CR353" i="12" s="1"/>
  <c r="AS353" i="12"/>
  <c r="AW353" i="12" s="1"/>
  <c r="BP353" i="12"/>
  <c r="BT353" i="12" s="1"/>
  <c r="CO353" i="12"/>
  <c r="CS353" i="12" s="1"/>
  <c r="CC353" i="12"/>
  <c r="CG353" i="12" s="1"/>
  <c r="BE353" i="12"/>
  <c r="BI353" i="12" s="1"/>
  <c r="AR349" i="12"/>
  <c r="AV349" i="12" s="1"/>
  <c r="BD349" i="12"/>
  <c r="BH349" i="12" s="1"/>
  <c r="BQ349" i="12"/>
  <c r="BU349" i="12" s="1"/>
  <c r="CB349" i="12"/>
  <c r="CF349" i="12" s="1"/>
  <c r="CN349" i="12"/>
  <c r="CR349" i="12" s="1"/>
  <c r="AS349" i="12"/>
  <c r="AW349" i="12" s="1"/>
  <c r="BE349" i="12"/>
  <c r="BI349" i="12" s="1"/>
  <c r="BP349" i="12"/>
  <c r="BT349" i="12" s="1"/>
  <c r="CC349" i="12"/>
  <c r="CG349" i="12" s="1"/>
  <c r="CO349" i="12"/>
  <c r="CS349" i="12" s="1"/>
  <c r="AR345" i="12"/>
  <c r="AV345" i="12" s="1"/>
  <c r="BD345" i="12"/>
  <c r="BH345" i="12" s="1"/>
  <c r="BQ345" i="12"/>
  <c r="BU345" i="12" s="1"/>
  <c r="CB345" i="12"/>
  <c r="CF345" i="12" s="1"/>
  <c r="CN345" i="12"/>
  <c r="CR345" i="12" s="1"/>
  <c r="BE345" i="12"/>
  <c r="BI345" i="12" s="1"/>
  <c r="CC345" i="12"/>
  <c r="CG345" i="12" s="1"/>
  <c r="BP345" i="12"/>
  <c r="BT345" i="12" s="1"/>
  <c r="AS345" i="12"/>
  <c r="AW345" i="12" s="1"/>
  <c r="CO345" i="12"/>
  <c r="CS345" i="12" s="1"/>
  <c r="AS341" i="12"/>
  <c r="AW341" i="12" s="1"/>
  <c r="BE341" i="12"/>
  <c r="BI341" i="12" s="1"/>
  <c r="BP341" i="12"/>
  <c r="BT341" i="12" s="1"/>
  <c r="CC341" i="12"/>
  <c r="CG341" i="12" s="1"/>
  <c r="CO341" i="12"/>
  <c r="CS341" i="12" s="1"/>
  <c r="AR341" i="12"/>
  <c r="AV341" i="12" s="1"/>
  <c r="BD341" i="12"/>
  <c r="BH341" i="12" s="1"/>
  <c r="BQ341" i="12"/>
  <c r="BU341" i="12" s="1"/>
  <c r="CB341" i="12"/>
  <c r="CF341" i="12" s="1"/>
  <c r="CN341" i="12"/>
  <c r="CR341" i="12" s="1"/>
  <c r="AS337" i="12"/>
  <c r="AW337" i="12" s="1"/>
  <c r="BE337" i="12"/>
  <c r="BI337" i="12" s="1"/>
  <c r="BP337" i="12"/>
  <c r="BT337" i="12" s="1"/>
  <c r="CC337" i="12"/>
  <c r="CG337" i="12" s="1"/>
  <c r="CO337" i="12"/>
  <c r="CS337" i="12" s="1"/>
  <c r="AR337" i="12"/>
  <c r="AV337" i="12" s="1"/>
  <c r="BD337" i="12"/>
  <c r="BH337" i="12" s="1"/>
  <c r="BQ337" i="12"/>
  <c r="BU337" i="12" s="1"/>
  <c r="CB337" i="12"/>
  <c r="CF337" i="12" s="1"/>
  <c r="CN337" i="12"/>
  <c r="CR337" i="12" s="1"/>
  <c r="AS333" i="12"/>
  <c r="AW333" i="12" s="1"/>
  <c r="BE333" i="12"/>
  <c r="BI333" i="12" s="1"/>
  <c r="BP333" i="12"/>
  <c r="BT333" i="12" s="1"/>
  <c r="CC333" i="12"/>
  <c r="CG333" i="12" s="1"/>
  <c r="CO333" i="12"/>
  <c r="CS333" i="12" s="1"/>
  <c r="AR333" i="12"/>
  <c r="AV333" i="12" s="1"/>
  <c r="BQ333" i="12"/>
  <c r="BU333" i="12" s="1"/>
  <c r="CB333" i="12"/>
  <c r="CF333" i="12" s="1"/>
  <c r="CN333" i="12"/>
  <c r="CR333" i="12" s="1"/>
  <c r="AS329" i="12"/>
  <c r="AW329" i="12" s="1"/>
  <c r="BE329" i="12"/>
  <c r="BI329" i="12" s="1"/>
  <c r="CC329" i="12"/>
  <c r="CG329" i="12" s="1"/>
  <c r="AR329" i="12"/>
  <c r="AV329" i="12" s="1"/>
  <c r="BQ329" i="12"/>
  <c r="BU329" i="12" s="1"/>
  <c r="CN329" i="12"/>
  <c r="CR329" i="12" s="1"/>
  <c r="BD325" i="12"/>
  <c r="BH325" i="12" s="1"/>
  <c r="BQ325" i="12"/>
  <c r="BU325" i="12" s="1"/>
  <c r="CB325" i="12"/>
  <c r="CF325" i="12" s="1"/>
  <c r="CN325" i="12"/>
  <c r="CR325" i="12" s="1"/>
  <c r="AS325" i="12"/>
  <c r="AW325" i="12" s="1"/>
  <c r="BE325" i="12"/>
  <c r="BI325" i="12" s="1"/>
  <c r="BP325" i="12"/>
  <c r="BT325" i="12" s="1"/>
  <c r="CC325" i="12"/>
  <c r="CG325" i="12" s="1"/>
  <c r="CO325" i="12"/>
  <c r="CS325" i="12" s="1"/>
  <c r="BD321" i="12"/>
  <c r="BH321" i="12" s="1"/>
  <c r="BQ321" i="12"/>
  <c r="BU321" i="12" s="1"/>
  <c r="CB321" i="12"/>
  <c r="CF321" i="12" s="1"/>
  <c r="CN321" i="12"/>
  <c r="CR321" i="12" s="1"/>
  <c r="AS321" i="12"/>
  <c r="AW321" i="12" s="1"/>
  <c r="BE321" i="12"/>
  <c r="BI321" i="12" s="1"/>
  <c r="BP321" i="12"/>
  <c r="BT321" i="12" s="1"/>
  <c r="CC321" i="12"/>
  <c r="CG321" i="12" s="1"/>
  <c r="CO321" i="12"/>
  <c r="CS321" i="12" s="1"/>
  <c r="AS317" i="12"/>
  <c r="AW317" i="12" s="1"/>
  <c r="BE317" i="12"/>
  <c r="BI317" i="12" s="1"/>
  <c r="CC317" i="12"/>
  <c r="CG317" i="12" s="1"/>
  <c r="BD317" i="12"/>
  <c r="BH317" i="12" s="1"/>
  <c r="AR317" i="12"/>
  <c r="AV317" i="12" s="1"/>
  <c r="BQ317" i="12"/>
  <c r="BU317" i="12" s="1"/>
  <c r="CN317" i="12"/>
  <c r="CR317" i="12" s="1"/>
  <c r="BD313" i="12"/>
  <c r="BH313" i="12" s="1"/>
  <c r="BQ313" i="12"/>
  <c r="BU313" i="12" s="1"/>
  <c r="CB313" i="12"/>
  <c r="CF313" i="12" s="1"/>
  <c r="CN313" i="12"/>
  <c r="CR313" i="12" s="1"/>
  <c r="AS313" i="12"/>
  <c r="AW313" i="12" s="1"/>
  <c r="BE313" i="12"/>
  <c r="BI313" i="12" s="1"/>
  <c r="BP313" i="12"/>
  <c r="BT313" i="12" s="1"/>
  <c r="CC313" i="12"/>
  <c r="CG313" i="12" s="1"/>
  <c r="CO313" i="12"/>
  <c r="CS313" i="12" s="1"/>
  <c r="AS309" i="12"/>
  <c r="AW309" i="12" s="1"/>
  <c r="BE309" i="12"/>
  <c r="BI309" i="12" s="1"/>
  <c r="CC309" i="12"/>
  <c r="CG309" i="12" s="1"/>
  <c r="AR309" i="12"/>
  <c r="AV309" i="12" s="1"/>
  <c r="BQ309" i="12"/>
  <c r="BU309" i="12" s="1"/>
  <c r="CN309" i="12"/>
  <c r="CR309" i="12" s="1"/>
  <c r="AS305" i="12"/>
  <c r="AW305" i="12" s="1"/>
  <c r="BD305" i="12"/>
  <c r="BH305" i="12" s="1"/>
  <c r="BQ305" i="12"/>
  <c r="BU305" i="12" s="1"/>
  <c r="CB305" i="12"/>
  <c r="CF305" i="12" s="1"/>
  <c r="CN305" i="12"/>
  <c r="CR305" i="12" s="1"/>
  <c r="AR305" i="12"/>
  <c r="AV305" i="12" s="1"/>
  <c r="BE305" i="12"/>
  <c r="BI305" i="12" s="1"/>
  <c r="BP305" i="12"/>
  <c r="BT305" i="12" s="1"/>
  <c r="CC305" i="12"/>
  <c r="CG305" i="12" s="1"/>
  <c r="CO305" i="12"/>
  <c r="CS305" i="12" s="1"/>
  <c r="BE301" i="12"/>
  <c r="BI301" i="12" s="1"/>
  <c r="CC301" i="12"/>
  <c r="CG301" i="12" s="1"/>
  <c r="BD301" i="12"/>
  <c r="BH301" i="12" s="1"/>
  <c r="AS301" i="12"/>
  <c r="AW301" i="12" s="1"/>
  <c r="BQ301" i="12"/>
  <c r="BU301" i="12" s="1"/>
  <c r="CN301" i="12"/>
  <c r="CR301" i="12" s="1"/>
  <c r="AS297" i="12"/>
  <c r="AW297" i="12" s="1"/>
  <c r="BD297" i="12"/>
  <c r="BH297" i="12" s="1"/>
  <c r="BQ297" i="12"/>
  <c r="BU297" i="12" s="1"/>
  <c r="CB297" i="12"/>
  <c r="CF297" i="12" s="1"/>
  <c r="CN297" i="12"/>
  <c r="CR297" i="12" s="1"/>
  <c r="AR297" i="12"/>
  <c r="AV297" i="12" s="1"/>
  <c r="BE297" i="12"/>
  <c r="BI297" i="12" s="1"/>
  <c r="BP297" i="12"/>
  <c r="BT297" i="12" s="1"/>
  <c r="CC297" i="12"/>
  <c r="CG297" i="12" s="1"/>
  <c r="CO297" i="12"/>
  <c r="CS297" i="12" s="1"/>
  <c r="BQ293" i="12"/>
  <c r="BU293" i="12" s="1"/>
  <c r="CN293" i="12"/>
  <c r="CR293" i="12" s="1"/>
  <c r="AS293" i="12"/>
  <c r="AW293" i="12" s="1"/>
  <c r="AR293" i="12"/>
  <c r="AV293" i="12" s="1"/>
  <c r="BE293" i="12"/>
  <c r="BI293" i="12" s="1"/>
  <c r="BP293" i="12"/>
  <c r="BT293" i="12" s="1"/>
  <c r="CC293" i="12"/>
  <c r="CG293" i="12" s="1"/>
  <c r="CO293" i="12"/>
  <c r="CS293" i="12" s="1"/>
  <c r="BE289" i="12"/>
  <c r="BI289" i="12" s="1"/>
  <c r="CC289" i="12"/>
  <c r="CG289" i="12" s="1"/>
  <c r="AS289" i="12"/>
  <c r="AW289" i="12" s="1"/>
  <c r="BQ289" i="12"/>
  <c r="BU289" i="12" s="1"/>
  <c r="CN289" i="12"/>
  <c r="CR289" i="12" s="1"/>
  <c r="AS285" i="12"/>
  <c r="AW285" i="12" s="1"/>
  <c r="BD285" i="12"/>
  <c r="BH285" i="12" s="1"/>
  <c r="BE285" i="12"/>
  <c r="BI285" i="12" s="1"/>
  <c r="BP285" i="12"/>
  <c r="BT285" i="12" s="1"/>
  <c r="CC285" i="12"/>
  <c r="CG285" i="12" s="1"/>
  <c r="CO285" i="12"/>
  <c r="CS285" i="12" s="1"/>
  <c r="BQ285" i="12"/>
  <c r="BU285" i="12" s="1"/>
  <c r="CN285" i="12"/>
  <c r="CR285" i="12" s="1"/>
  <c r="BE281" i="12"/>
  <c r="BI281" i="12" s="1"/>
  <c r="CC281" i="12"/>
  <c r="CG281" i="12" s="1"/>
  <c r="BD281" i="12"/>
  <c r="BH281" i="12" s="1"/>
  <c r="AS281" i="12"/>
  <c r="AW281" i="12" s="1"/>
  <c r="BQ281" i="12"/>
  <c r="BU281" i="12" s="1"/>
  <c r="CN281" i="12"/>
  <c r="CR281" i="12" s="1"/>
  <c r="AS277" i="12"/>
  <c r="AW277" i="12" s="1"/>
  <c r="BD277" i="12"/>
  <c r="BH277" i="12" s="1"/>
  <c r="BQ277" i="12"/>
  <c r="BU277" i="12" s="1"/>
  <c r="CB277" i="12"/>
  <c r="CF277" i="12" s="1"/>
  <c r="CN277" i="12"/>
  <c r="CR277" i="12" s="1"/>
  <c r="BE277" i="12"/>
  <c r="BI277" i="12" s="1"/>
  <c r="CC277" i="12"/>
  <c r="CG277" i="12" s="1"/>
  <c r="AR277" i="12"/>
  <c r="AV277" i="12" s="1"/>
  <c r="BP277" i="12"/>
  <c r="BT277" i="12" s="1"/>
  <c r="BE273" i="12"/>
  <c r="BI273" i="12" s="1"/>
  <c r="CC273" i="12"/>
  <c r="CG273" i="12" s="1"/>
  <c r="AS273" i="12"/>
  <c r="AW273" i="12" s="1"/>
  <c r="BQ273" i="12"/>
  <c r="BU273" i="12" s="1"/>
  <c r="CN273" i="12"/>
  <c r="CR273" i="12" s="1"/>
  <c r="CB273" i="12"/>
  <c r="CF273" i="12" s="1"/>
  <c r="AS269" i="12"/>
  <c r="AW269" i="12" s="1"/>
  <c r="BD269" i="12"/>
  <c r="BH269" i="12" s="1"/>
  <c r="BQ269" i="12"/>
  <c r="BU269" i="12" s="1"/>
  <c r="CB269" i="12"/>
  <c r="CF269" i="12" s="1"/>
  <c r="CN269" i="12"/>
  <c r="CR269" i="12" s="1"/>
  <c r="BE269" i="12"/>
  <c r="BI269" i="12" s="1"/>
  <c r="CC269" i="12"/>
  <c r="CG269" i="12" s="1"/>
  <c r="AR269" i="12"/>
  <c r="AV269" i="12" s="1"/>
  <c r="BP269" i="12"/>
  <c r="BT269" i="12" s="1"/>
  <c r="AS265" i="12"/>
  <c r="AW265" i="12" s="1"/>
  <c r="BD265" i="12"/>
  <c r="BH265" i="12" s="1"/>
  <c r="BQ265" i="12"/>
  <c r="BU265" i="12" s="1"/>
  <c r="CB265" i="12"/>
  <c r="CF265" i="12" s="1"/>
  <c r="CN265" i="12"/>
  <c r="CR265" i="12" s="1"/>
  <c r="AR265" i="12"/>
  <c r="AV265" i="12" s="1"/>
  <c r="BE265" i="12"/>
  <c r="BI265" i="12" s="1"/>
  <c r="BP265" i="12"/>
  <c r="BT265" i="12" s="1"/>
  <c r="CC265" i="12"/>
  <c r="CG265" i="12" s="1"/>
  <c r="CO265" i="12"/>
  <c r="CS265" i="12" s="1"/>
  <c r="BE261" i="12"/>
  <c r="BI261" i="12" s="1"/>
  <c r="AS261" i="12"/>
  <c r="AW261" i="12" s="1"/>
  <c r="BQ261" i="12"/>
  <c r="BU261" i="12" s="1"/>
  <c r="CC261" i="12"/>
  <c r="CG261" i="12" s="1"/>
  <c r="BD261" i="12"/>
  <c r="BH261" i="12" s="1"/>
  <c r="CN261" i="12"/>
  <c r="CR261" i="12" s="1"/>
  <c r="CB261" i="12"/>
  <c r="CF261" i="12" s="1"/>
  <c r="AS257" i="12"/>
  <c r="AW257" i="12" s="1"/>
  <c r="BD257" i="12"/>
  <c r="BH257" i="12" s="1"/>
  <c r="BQ257" i="12"/>
  <c r="BU257" i="12" s="1"/>
  <c r="CB257" i="12"/>
  <c r="CF257" i="12" s="1"/>
  <c r="CN257" i="12"/>
  <c r="CR257" i="12" s="1"/>
  <c r="AR257" i="12"/>
  <c r="AV257" i="12" s="1"/>
  <c r="CO257" i="12"/>
  <c r="CS257" i="12" s="1"/>
  <c r="BE257" i="12"/>
  <c r="BI257" i="12" s="1"/>
  <c r="CC257" i="12"/>
  <c r="CG257" i="12" s="1"/>
  <c r="BE253" i="12"/>
  <c r="BI253" i="12" s="1"/>
  <c r="CC253" i="12"/>
  <c r="CG253" i="12" s="1"/>
  <c r="AS253" i="12"/>
  <c r="AW253" i="12" s="1"/>
  <c r="BQ253" i="12"/>
  <c r="BU253" i="12" s="1"/>
  <c r="CN253" i="12"/>
  <c r="CR253" i="12" s="1"/>
  <c r="CB253" i="12"/>
  <c r="CF253" i="12" s="1"/>
  <c r="AS249" i="12"/>
  <c r="AW249" i="12" s="1"/>
  <c r="BD249" i="12"/>
  <c r="BH249" i="12" s="1"/>
  <c r="BQ249" i="12"/>
  <c r="BU249" i="12" s="1"/>
  <c r="CB249" i="12"/>
  <c r="CF249" i="12" s="1"/>
  <c r="CN249" i="12"/>
  <c r="CR249" i="12" s="1"/>
  <c r="AR249" i="12"/>
  <c r="AV249" i="12" s="1"/>
  <c r="CO249" i="12"/>
  <c r="CS249" i="12" s="1"/>
  <c r="BE249" i="12"/>
  <c r="BI249" i="12" s="1"/>
  <c r="CC249" i="12"/>
  <c r="CG249" i="12" s="1"/>
  <c r="BE245" i="12"/>
  <c r="BI245" i="12" s="1"/>
  <c r="CC245" i="12"/>
  <c r="CG245" i="12" s="1"/>
  <c r="CB245" i="12"/>
  <c r="CF245" i="12" s="1"/>
  <c r="AS245" i="12"/>
  <c r="AW245" i="12" s="1"/>
  <c r="BQ245" i="12"/>
  <c r="BU245" i="12" s="1"/>
  <c r="CN245" i="12"/>
  <c r="CR245" i="12" s="1"/>
  <c r="BE241" i="12"/>
  <c r="BI241" i="12" s="1"/>
  <c r="CC241" i="12"/>
  <c r="CG241" i="12" s="1"/>
  <c r="CB241" i="12"/>
  <c r="CF241" i="12" s="1"/>
  <c r="AS241" i="12"/>
  <c r="AW241" i="12" s="1"/>
  <c r="BQ241" i="12"/>
  <c r="BU241" i="12" s="1"/>
  <c r="CN241" i="12"/>
  <c r="CR241" i="12" s="1"/>
  <c r="AS237" i="12"/>
  <c r="AW237" i="12" s="1"/>
  <c r="BD237" i="12"/>
  <c r="BH237" i="12" s="1"/>
  <c r="BQ237" i="12"/>
  <c r="BU237" i="12" s="1"/>
  <c r="BP237" i="12"/>
  <c r="BT237" i="12" s="1"/>
  <c r="AR237" i="12"/>
  <c r="AV237" i="12" s="1"/>
  <c r="BE237" i="12"/>
  <c r="BI237" i="12" s="1"/>
  <c r="CC237" i="12"/>
  <c r="CG237" i="12" s="1"/>
  <c r="CO237" i="12"/>
  <c r="CS237" i="12" s="1"/>
  <c r="AS233" i="12"/>
  <c r="AW233" i="12" s="1"/>
  <c r="BD233" i="12"/>
  <c r="BH233" i="12" s="1"/>
  <c r="BQ233" i="12"/>
  <c r="BU233" i="12" s="1"/>
  <c r="BP233" i="12"/>
  <c r="BT233" i="12" s="1"/>
  <c r="BE233" i="12"/>
  <c r="BI233" i="12" s="1"/>
  <c r="CC233" i="12"/>
  <c r="CG233" i="12" s="1"/>
  <c r="CO233" i="12"/>
  <c r="CS233" i="12" s="1"/>
  <c r="AR233" i="12"/>
  <c r="AV233" i="12" s="1"/>
  <c r="BE229" i="12"/>
  <c r="BI229" i="12" s="1"/>
  <c r="CC229" i="12"/>
  <c r="CG229" i="12" s="1"/>
  <c r="CB229" i="12"/>
  <c r="CF229" i="12" s="1"/>
  <c r="CO229" i="12"/>
  <c r="CS229" i="12" s="1"/>
  <c r="AS229" i="12"/>
  <c r="AW229" i="12" s="1"/>
  <c r="BQ229" i="12"/>
  <c r="BU229" i="12" s="1"/>
  <c r="CN229" i="12"/>
  <c r="CR229" i="12" s="1"/>
  <c r="AR225" i="12"/>
  <c r="AV225" i="12" s="1"/>
  <c r="BE225" i="12"/>
  <c r="BI225" i="12" s="1"/>
  <c r="CC225" i="12"/>
  <c r="CG225" i="12" s="1"/>
  <c r="CB225" i="12"/>
  <c r="CF225" i="12" s="1"/>
  <c r="CO225" i="12"/>
  <c r="CS225" i="12" s="1"/>
  <c r="AS225" i="12"/>
  <c r="AW225" i="12" s="1"/>
  <c r="BQ225" i="12"/>
  <c r="BU225" i="12" s="1"/>
  <c r="CN225" i="12"/>
  <c r="CR225" i="12" s="1"/>
  <c r="AS221" i="12"/>
  <c r="AW221" i="12" s="1"/>
  <c r="BD221" i="12"/>
  <c r="BH221" i="12" s="1"/>
  <c r="BQ221" i="12"/>
  <c r="BU221" i="12" s="1"/>
  <c r="BP221" i="12"/>
  <c r="BT221" i="12" s="1"/>
  <c r="AR221" i="12"/>
  <c r="AV221" i="12" s="1"/>
  <c r="CC221" i="12"/>
  <c r="CG221" i="12" s="1"/>
  <c r="CO221" i="12"/>
  <c r="CS221" i="12" s="1"/>
  <c r="AS217" i="12"/>
  <c r="AW217" i="12" s="1"/>
  <c r="BD217" i="12"/>
  <c r="BH217" i="12" s="1"/>
  <c r="BQ217" i="12"/>
  <c r="BU217" i="12" s="1"/>
  <c r="BP217" i="12"/>
  <c r="BT217" i="12" s="1"/>
  <c r="AR217" i="12"/>
  <c r="AV217" i="12" s="1"/>
  <c r="CC217" i="12"/>
  <c r="CG217" i="12" s="1"/>
  <c r="CO217" i="12"/>
  <c r="CS217" i="12" s="1"/>
  <c r="CB217" i="12"/>
  <c r="CF217" i="12" s="1"/>
  <c r="AS213" i="12"/>
  <c r="AW213" i="12" s="1"/>
  <c r="BD213" i="12"/>
  <c r="BH213" i="12" s="1"/>
  <c r="BQ213" i="12"/>
  <c r="BU213" i="12" s="1"/>
  <c r="BP213" i="12"/>
  <c r="BT213" i="12" s="1"/>
  <c r="AR213" i="12"/>
  <c r="AV213" i="12" s="1"/>
  <c r="CC213" i="12"/>
  <c r="CG213" i="12" s="1"/>
  <c r="CO213" i="12"/>
  <c r="CS213" i="12" s="1"/>
  <c r="AS209" i="12"/>
  <c r="AW209" i="12" s="1"/>
  <c r="BD209" i="12"/>
  <c r="BH209" i="12" s="1"/>
  <c r="BQ209" i="12"/>
  <c r="BU209" i="12" s="1"/>
  <c r="BP209" i="12"/>
  <c r="BT209" i="12" s="1"/>
  <c r="AR209" i="12"/>
  <c r="AV209" i="12" s="1"/>
  <c r="CC209" i="12"/>
  <c r="CG209" i="12" s="1"/>
  <c r="CO209" i="12"/>
  <c r="CS209" i="12" s="1"/>
  <c r="AS205" i="12"/>
  <c r="AW205" i="12" s="1"/>
  <c r="BD205" i="12"/>
  <c r="BH205" i="12" s="1"/>
  <c r="BQ205" i="12"/>
  <c r="BU205" i="12" s="1"/>
  <c r="BP205" i="12"/>
  <c r="BT205" i="12" s="1"/>
  <c r="AR205" i="12"/>
  <c r="AV205" i="12" s="1"/>
  <c r="CC205" i="12"/>
  <c r="CG205" i="12" s="1"/>
  <c r="CO205" i="12"/>
  <c r="CS205" i="12" s="1"/>
  <c r="AS201" i="12"/>
  <c r="AW201" i="12" s="1"/>
  <c r="BD201" i="12"/>
  <c r="BH201" i="12" s="1"/>
  <c r="BQ201" i="12"/>
  <c r="BU201" i="12" s="1"/>
  <c r="BP201" i="12"/>
  <c r="BT201" i="12" s="1"/>
  <c r="BE201" i="12"/>
  <c r="BI201" i="12" s="1"/>
  <c r="AR201" i="12"/>
  <c r="AV201" i="12" s="1"/>
  <c r="CO201" i="12"/>
  <c r="CS201" i="12" s="1"/>
  <c r="CC201" i="12"/>
  <c r="CG201" i="12" s="1"/>
  <c r="AS197" i="12"/>
  <c r="AW197" i="12" s="1"/>
  <c r="BD197" i="12"/>
  <c r="BH197" i="12" s="1"/>
  <c r="BQ197" i="12"/>
  <c r="BU197" i="12" s="1"/>
  <c r="BP197" i="12"/>
  <c r="BT197" i="12" s="1"/>
  <c r="AR197" i="12"/>
  <c r="AV197" i="12" s="1"/>
  <c r="CC197" i="12"/>
  <c r="CG197" i="12" s="1"/>
  <c r="CO197" i="12"/>
  <c r="CS197" i="12" s="1"/>
  <c r="AS193" i="12"/>
  <c r="AW193" i="12" s="1"/>
  <c r="BD193" i="12"/>
  <c r="BH193" i="12" s="1"/>
  <c r="BQ193" i="12"/>
  <c r="BU193" i="12" s="1"/>
  <c r="BP193" i="12"/>
  <c r="BT193" i="12" s="1"/>
  <c r="AR193" i="12"/>
  <c r="AV193" i="12" s="1"/>
  <c r="CC193" i="12"/>
  <c r="CG193" i="12" s="1"/>
  <c r="CB193" i="12"/>
  <c r="CF193" i="12" s="1"/>
  <c r="CO193" i="12"/>
  <c r="CS193" i="12" s="1"/>
  <c r="AR189" i="12"/>
  <c r="AV189" i="12" s="1"/>
  <c r="BE189" i="12"/>
  <c r="BI189" i="12" s="1"/>
  <c r="CC189" i="12"/>
  <c r="CG189" i="12" s="1"/>
  <c r="CB189" i="12"/>
  <c r="CF189" i="12" s="1"/>
  <c r="CO189" i="12"/>
  <c r="CS189" i="12" s="1"/>
  <c r="BD189" i="12"/>
  <c r="BH189" i="12" s="1"/>
  <c r="BP189" i="12"/>
  <c r="BT189" i="12" s="1"/>
  <c r="AS189" i="12"/>
  <c r="AW189" i="12" s="1"/>
  <c r="BQ189" i="12"/>
  <c r="BU189" i="12" s="1"/>
  <c r="CN189" i="12"/>
  <c r="CR189" i="12" s="1"/>
  <c r="AR185" i="12"/>
  <c r="AV185" i="12" s="1"/>
  <c r="BE185" i="12"/>
  <c r="BI185" i="12" s="1"/>
  <c r="CC185" i="12"/>
  <c r="CG185" i="12" s="1"/>
  <c r="CB185" i="12"/>
  <c r="CF185" i="12" s="1"/>
  <c r="CO185" i="12"/>
  <c r="CS185" i="12" s="1"/>
  <c r="AS185" i="12"/>
  <c r="AW185" i="12" s="1"/>
  <c r="BQ185" i="12"/>
  <c r="BU185" i="12" s="1"/>
  <c r="CN185" i="12"/>
  <c r="CR185" i="12" s="1"/>
  <c r="BD185" i="12"/>
  <c r="BH185" i="12" s="1"/>
  <c r="BP185" i="12"/>
  <c r="BT185" i="12" s="1"/>
  <c r="AS181" i="12"/>
  <c r="AW181" i="12" s="1"/>
  <c r="BD181" i="12"/>
  <c r="BH181" i="12" s="1"/>
  <c r="BQ181" i="12"/>
  <c r="BU181" i="12" s="1"/>
  <c r="CC181" i="12"/>
  <c r="CG181" i="12" s="1"/>
  <c r="CB181" i="12"/>
  <c r="CF181" i="12" s="1"/>
  <c r="CO181" i="12"/>
  <c r="CS181" i="12" s="1"/>
  <c r="BE181" i="12"/>
  <c r="BI181" i="12" s="1"/>
  <c r="BP181" i="12"/>
  <c r="BT181" i="12" s="1"/>
  <c r="AR181" i="12"/>
  <c r="AV181" i="12" s="1"/>
  <c r="CN181" i="12"/>
  <c r="CR181" i="12" s="1"/>
  <c r="AR175" i="12"/>
  <c r="AV175" i="12" s="1"/>
  <c r="BE175" i="12"/>
  <c r="BI175" i="12" s="1"/>
  <c r="CC175" i="12"/>
  <c r="CG175" i="12" s="1"/>
  <c r="CB175" i="12"/>
  <c r="CF175" i="12" s="1"/>
  <c r="CO175" i="12"/>
  <c r="CS175" i="12" s="1"/>
  <c r="AS175" i="12"/>
  <c r="AW175" i="12" s="1"/>
  <c r="BQ175" i="12"/>
  <c r="BU175" i="12" s="1"/>
  <c r="CN175" i="12"/>
  <c r="CR175" i="12" s="1"/>
  <c r="BD175" i="12"/>
  <c r="BH175" i="12" s="1"/>
  <c r="BP175" i="12"/>
  <c r="BT175" i="12" s="1"/>
  <c r="AR167" i="12"/>
  <c r="AV167" i="12" s="1"/>
  <c r="BE167" i="12"/>
  <c r="BI167" i="12" s="1"/>
  <c r="BP167" i="12"/>
  <c r="BT167" i="12" s="1"/>
  <c r="CB167" i="12"/>
  <c r="CF167" i="12" s="1"/>
  <c r="CO167" i="12"/>
  <c r="CS167" i="12" s="1"/>
  <c r="AS167" i="12"/>
  <c r="AW167" i="12" s="1"/>
  <c r="BQ167" i="12"/>
  <c r="BU167" i="12" s="1"/>
  <c r="CN167" i="12"/>
  <c r="CR167" i="12" s="1"/>
  <c r="BD167" i="12"/>
  <c r="BH167" i="12" s="1"/>
  <c r="CC167" i="12"/>
  <c r="CG167" i="12" s="1"/>
  <c r="AS159" i="12"/>
  <c r="AW159" i="12" s="1"/>
  <c r="BD159" i="12"/>
  <c r="BH159" i="12" s="1"/>
  <c r="BQ159" i="12"/>
  <c r="BU159" i="12" s="1"/>
  <c r="CC159" i="12"/>
  <c r="CG159" i="12" s="1"/>
  <c r="CN159" i="12"/>
  <c r="CR159" i="12" s="1"/>
  <c r="AR159" i="12"/>
  <c r="AV159" i="12" s="1"/>
  <c r="BP159" i="12"/>
  <c r="BT159" i="12" s="1"/>
  <c r="CO159" i="12"/>
  <c r="CS159" i="12" s="1"/>
  <c r="BE159" i="12"/>
  <c r="BI159" i="12" s="1"/>
  <c r="CB159" i="12"/>
  <c r="CF159" i="12" s="1"/>
  <c r="AS151" i="12"/>
  <c r="AW151" i="12" s="1"/>
  <c r="BD151" i="12"/>
  <c r="BH151" i="12" s="1"/>
  <c r="BQ151" i="12"/>
  <c r="BU151" i="12" s="1"/>
  <c r="CC151" i="12"/>
  <c r="CG151" i="12" s="1"/>
  <c r="CN151" i="12"/>
  <c r="CR151" i="12" s="1"/>
  <c r="AR151" i="12"/>
  <c r="AV151" i="12" s="1"/>
  <c r="BP151" i="12"/>
  <c r="BT151" i="12" s="1"/>
  <c r="CO151" i="12"/>
  <c r="CS151" i="12" s="1"/>
  <c r="BE151" i="12"/>
  <c r="BI151" i="12" s="1"/>
  <c r="CB151" i="12"/>
  <c r="CF151" i="12" s="1"/>
  <c r="AS330" i="12"/>
  <c r="AW330" i="12" s="1"/>
  <c r="BE330" i="12"/>
  <c r="BI330" i="12" s="1"/>
  <c r="BP330" i="12"/>
  <c r="BT330" i="12" s="1"/>
  <c r="CC330" i="12"/>
  <c r="CG330" i="12" s="1"/>
  <c r="AR330" i="12"/>
  <c r="AV330" i="12" s="1"/>
  <c r="BQ330" i="12"/>
  <c r="BU330" i="12" s="1"/>
  <c r="CN330" i="12"/>
  <c r="CR330" i="12" s="1"/>
  <c r="BD330" i="12"/>
  <c r="BH330" i="12" s="1"/>
  <c r="CO330" i="12"/>
  <c r="CS330" i="12" s="1"/>
  <c r="CB330" i="12"/>
  <c r="CF330" i="12" s="1"/>
  <c r="AR326" i="12"/>
  <c r="AV326" i="12" s="1"/>
  <c r="BD326" i="12"/>
  <c r="BH326" i="12" s="1"/>
  <c r="BQ326" i="12"/>
  <c r="BU326" i="12" s="1"/>
  <c r="CB326" i="12"/>
  <c r="CF326" i="12" s="1"/>
  <c r="CC326" i="12"/>
  <c r="CG326" i="12" s="1"/>
  <c r="BE326" i="12"/>
  <c r="BI326" i="12" s="1"/>
  <c r="CN326" i="12"/>
  <c r="CR326" i="12" s="1"/>
  <c r="AS326" i="12"/>
  <c r="AW326" i="12" s="1"/>
  <c r="BP326" i="12"/>
  <c r="BT326" i="12" s="1"/>
  <c r="CO326" i="12"/>
  <c r="CS326" i="12" s="1"/>
  <c r="AS322" i="12"/>
  <c r="AW322" i="12" s="1"/>
  <c r="BE322" i="12"/>
  <c r="BI322" i="12" s="1"/>
  <c r="BP322" i="12"/>
  <c r="BT322" i="12" s="1"/>
  <c r="CN322" i="12"/>
  <c r="CR322" i="12" s="1"/>
  <c r="CO322" i="12"/>
  <c r="CS322" i="12" s="1"/>
  <c r="BD322" i="12"/>
  <c r="BH322" i="12" s="1"/>
  <c r="CB322" i="12"/>
  <c r="CF322" i="12" s="1"/>
  <c r="AR322" i="12"/>
  <c r="AV322" i="12" s="1"/>
  <c r="CC322" i="12"/>
  <c r="CG322" i="12" s="1"/>
  <c r="BQ322" i="12"/>
  <c r="BU322" i="12" s="1"/>
  <c r="AR318" i="12"/>
  <c r="AV318" i="12" s="1"/>
  <c r="BD318" i="12"/>
  <c r="BH318" i="12" s="1"/>
  <c r="BQ318" i="12"/>
  <c r="BU318" i="12" s="1"/>
  <c r="CB318" i="12"/>
  <c r="CF318" i="12" s="1"/>
  <c r="CC318" i="12"/>
  <c r="CG318" i="12" s="1"/>
  <c r="BE318" i="12"/>
  <c r="BI318" i="12" s="1"/>
  <c r="CN318" i="12"/>
  <c r="CR318" i="12" s="1"/>
  <c r="AS318" i="12"/>
  <c r="AW318" i="12" s="1"/>
  <c r="BP318" i="12"/>
  <c r="BT318" i="12" s="1"/>
  <c r="CO318" i="12"/>
  <c r="CS318" i="12" s="1"/>
  <c r="AS314" i="12"/>
  <c r="AW314" i="12" s="1"/>
  <c r="BE314" i="12"/>
  <c r="BI314" i="12" s="1"/>
  <c r="BP314" i="12"/>
  <c r="BT314" i="12" s="1"/>
  <c r="CN314" i="12"/>
  <c r="CR314" i="12" s="1"/>
  <c r="CO314" i="12"/>
  <c r="CS314" i="12" s="1"/>
  <c r="AR314" i="12"/>
  <c r="AV314" i="12" s="1"/>
  <c r="BD314" i="12"/>
  <c r="BH314" i="12" s="1"/>
  <c r="BQ314" i="12"/>
  <c r="BU314" i="12" s="1"/>
  <c r="CB314" i="12"/>
  <c r="CF314" i="12" s="1"/>
  <c r="CC314" i="12"/>
  <c r="CG314" i="12" s="1"/>
  <c r="AS310" i="12"/>
  <c r="AW310" i="12" s="1"/>
  <c r="BE310" i="12"/>
  <c r="BI310" i="12" s="1"/>
  <c r="BP310" i="12"/>
  <c r="BT310" i="12" s="1"/>
  <c r="CN310" i="12"/>
  <c r="CR310" i="12" s="1"/>
  <c r="CO310" i="12"/>
  <c r="CS310" i="12" s="1"/>
  <c r="AR310" i="12"/>
  <c r="AV310" i="12" s="1"/>
  <c r="BD310" i="12"/>
  <c r="BH310" i="12" s="1"/>
  <c r="BQ310" i="12"/>
  <c r="BU310" i="12" s="1"/>
  <c r="CB310" i="12"/>
  <c r="CF310" i="12" s="1"/>
  <c r="CC310" i="12"/>
  <c r="CG310" i="12" s="1"/>
  <c r="AR306" i="12"/>
  <c r="AV306" i="12" s="1"/>
  <c r="BE306" i="12"/>
  <c r="BI306" i="12" s="1"/>
  <c r="BP306" i="12"/>
  <c r="BT306" i="12" s="1"/>
  <c r="CN306" i="12"/>
  <c r="CR306" i="12" s="1"/>
  <c r="AS306" i="12"/>
  <c r="AW306" i="12" s="1"/>
  <c r="BD306" i="12"/>
  <c r="BH306" i="12" s="1"/>
  <c r="BQ306" i="12"/>
  <c r="BU306" i="12" s="1"/>
  <c r="CB306" i="12"/>
  <c r="CF306" i="12" s="1"/>
  <c r="CC306" i="12"/>
  <c r="CG306" i="12" s="1"/>
  <c r="CO306" i="12"/>
  <c r="CS306" i="12" s="1"/>
  <c r="AR302" i="12"/>
  <c r="AV302" i="12" s="1"/>
  <c r="BE302" i="12"/>
  <c r="BI302" i="12" s="1"/>
  <c r="BP302" i="12"/>
  <c r="BT302" i="12" s="1"/>
  <c r="CN302" i="12"/>
  <c r="CR302" i="12" s="1"/>
  <c r="CO302" i="12"/>
  <c r="CS302" i="12" s="1"/>
  <c r="BD302" i="12"/>
  <c r="BH302" i="12" s="1"/>
  <c r="CB302" i="12"/>
  <c r="CF302" i="12" s="1"/>
  <c r="AS302" i="12"/>
  <c r="AW302" i="12" s="1"/>
  <c r="BQ302" i="12"/>
  <c r="BU302" i="12" s="1"/>
  <c r="CC302" i="12"/>
  <c r="CG302" i="12" s="1"/>
  <c r="AS298" i="12"/>
  <c r="AW298" i="12" s="1"/>
  <c r="BD298" i="12"/>
  <c r="BH298" i="12" s="1"/>
  <c r="BQ298" i="12"/>
  <c r="BU298" i="12" s="1"/>
  <c r="CB298" i="12"/>
  <c r="CF298" i="12" s="1"/>
  <c r="CC298" i="12"/>
  <c r="CG298" i="12" s="1"/>
  <c r="BE298" i="12"/>
  <c r="BI298" i="12" s="1"/>
  <c r="CN298" i="12"/>
  <c r="CR298" i="12" s="1"/>
  <c r="BP298" i="12"/>
  <c r="BT298" i="12" s="1"/>
  <c r="AR298" i="12"/>
  <c r="AV298" i="12" s="1"/>
  <c r="CO298" i="12"/>
  <c r="CS298" i="12" s="1"/>
  <c r="AS294" i="12"/>
  <c r="AW294" i="12" s="1"/>
  <c r="BD294" i="12"/>
  <c r="BH294" i="12" s="1"/>
  <c r="BQ294" i="12"/>
  <c r="BU294" i="12" s="1"/>
  <c r="CB294" i="12"/>
  <c r="CF294" i="12" s="1"/>
  <c r="CC294" i="12"/>
  <c r="CG294" i="12" s="1"/>
  <c r="AR294" i="12"/>
  <c r="AV294" i="12" s="1"/>
  <c r="BE294" i="12"/>
  <c r="BI294" i="12" s="1"/>
  <c r="BP294" i="12"/>
  <c r="BT294" i="12" s="1"/>
  <c r="CN294" i="12"/>
  <c r="CR294" i="12" s="1"/>
  <c r="CO294" i="12"/>
  <c r="CS294" i="12" s="1"/>
  <c r="AS290" i="12"/>
  <c r="AW290" i="12" s="1"/>
  <c r="BD290" i="12"/>
  <c r="BH290" i="12" s="1"/>
  <c r="BQ290" i="12"/>
  <c r="BU290" i="12" s="1"/>
  <c r="CB290" i="12"/>
  <c r="CF290" i="12" s="1"/>
  <c r="CC290" i="12"/>
  <c r="CG290" i="12" s="1"/>
  <c r="AR290" i="12"/>
  <c r="AV290" i="12" s="1"/>
  <c r="BP290" i="12"/>
  <c r="BT290" i="12" s="1"/>
  <c r="CO290" i="12"/>
  <c r="CS290" i="12" s="1"/>
  <c r="BE290" i="12"/>
  <c r="BI290" i="12" s="1"/>
  <c r="CN290" i="12"/>
  <c r="CR290" i="12" s="1"/>
  <c r="AR286" i="12"/>
  <c r="AV286" i="12" s="1"/>
  <c r="BE286" i="12"/>
  <c r="BI286" i="12" s="1"/>
  <c r="BP286" i="12"/>
  <c r="BT286" i="12" s="1"/>
  <c r="CN286" i="12"/>
  <c r="CR286" i="12" s="1"/>
  <c r="CO286" i="12"/>
  <c r="CS286" i="12" s="1"/>
  <c r="BD286" i="12"/>
  <c r="BH286" i="12" s="1"/>
  <c r="CB286" i="12"/>
  <c r="CF286" i="12" s="1"/>
  <c r="AS286" i="12"/>
  <c r="AW286" i="12" s="1"/>
  <c r="BQ286" i="12"/>
  <c r="BU286" i="12" s="1"/>
  <c r="CC286" i="12"/>
  <c r="CG286" i="12" s="1"/>
  <c r="AS282" i="12"/>
  <c r="AW282" i="12" s="1"/>
  <c r="BD282" i="12"/>
  <c r="BH282" i="12" s="1"/>
  <c r="BQ282" i="12"/>
  <c r="BU282" i="12" s="1"/>
  <c r="CB282" i="12"/>
  <c r="CF282" i="12" s="1"/>
  <c r="CC282" i="12"/>
  <c r="CG282" i="12" s="1"/>
  <c r="CO282" i="12"/>
  <c r="CS282" i="12" s="1"/>
  <c r="AR282" i="12"/>
  <c r="AV282" i="12" s="1"/>
  <c r="BP282" i="12"/>
  <c r="BT282" i="12" s="1"/>
  <c r="BE282" i="12"/>
  <c r="BI282" i="12" s="1"/>
  <c r="CN282" i="12"/>
  <c r="CR282" i="12" s="1"/>
  <c r="AS278" i="12"/>
  <c r="AW278" i="12" s="1"/>
  <c r="BD278" i="12"/>
  <c r="BH278" i="12" s="1"/>
  <c r="BQ278" i="12"/>
  <c r="BU278" i="12" s="1"/>
  <c r="CB278" i="12"/>
  <c r="CF278" i="12" s="1"/>
  <c r="CC278" i="12"/>
  <c r="CG278" i="12" s="1"/>
  <c r="AR278" i="12"/>
  <c r="AV278" i="12" s="1"/>
  <c r="BP278" i="12"/>
  <c r="BT278" i="12" s="1"/>
  <c r="CO278" i="12"/>
  <c r="CS278" i="12" s="1"/>
  <c r="BE278" i="12"/>
  <c r="BI278" i="12" s="1"/>
  <c r="CN278" i="12"/>
  <c r="CR278" i="12" s="1"/>
  <c r="AS274" i="12"/>
  <c r="AW274" i="12" s="1"/>
  <c r="BD274" i="12"/>
  <c r="BH274" i="12" s="1"/>
  <c r="BQ274" i="12"/>
  <c r="BU274" i="12" s="1"/>
  <c r="CB274" i="12"/>
  <c r="CF274" i="12" s="1"/>
  <c r="CC274" i="12"/>
  <c r="CG274" i="12" s="1"/>
  <c r="BE274" i="12"/>
  <c r="BI274" i="12" s="1"/>
  <c r="CN274" i="12"/>
  <c r="CR274" i="12" s="1"/>
  <c r="AR274" i="12"/>
  <c r="AV274" i="12" s="1"/>
  <c r="BP274" i="12"/>
  <c r="BT274" i="12" s="1"/>
  <c r="CO274" i="12"/>
  <c r="CS274" i="12" s="1"/>
  <c r="AS270" i="12"/>
  <c r="AW270" i="12" s="1"/>
  <c r="BE270" i="12"/>
  <c r="BI270" i="12" s="1"/>
  <c r="BP270" i="12"/>
  <c r="BT270" i="12" s="1"/>
  <c r="CN270" i="12"/>
  <c r="CR270" i="12" s="1"/>
  <c r="CO270" i="12"/>
  <c r="CS270" i="12" s="1"/>
  <c r="BD270" i="12"/>
  <c r="BH270" i="12" s="1"/>
  <c r="CB270" i="12"/>
  <c r="CF270" i="12" s="1"/>
  <c r="AR270" i="12"/>
  <c r="AV270" i="12" s="1"/>
  <c r="BQ270" i="12"/>
  <c r="BU270" i="12" s="1"/>
  <c r="CC270" i="12"/>
  <c r="CG270" i="12" s="1"/>
  <c r="AS266" i="12"/>
  <c r="AW266" i="12" s="1"/>
  <c r="BD266" i="12"/>
  <c r="BH266" i="12" s="1"/>
  <c r="BQ266" i="12"/>
  <c r="BU266" i="12" s="1"/>
  <c r="CB266" i="12"/>
  <c r="CF266" i="12" s="1"/>
  <c r="CC266" i="12"/>
  <c r="CG266" i="12" s="1"/>
  <c r="AR266" i="12"/>
  <c r="AV266" i="12" s="1"/>
  <c r="BE266" i="12"/>
  <c r="BI266" i="12" s="1"/>
  <c r="BP266" i="12"/>
  <c r="BT266" i="12" s="1"/>
  <c r="CN266" i="12"/>
  <c r="CR266" i="12" s="1"/>
  <c r="CO266" i="12"/>
  <c r="CS266" i="12" s="1"/>
  <c r="AR262" i="12"/>
  <c r="AV262" i="12" s="1"/>
  <c r="BE262" i="12"/>
  <c r="BI262" i="12" s="1"/>
  <c r="BP262" i="12"/>
  <c r="BT262" i="12" s="1"/>
  <c r="CN262" i="12"/>
  <c r="CR262" i="12" s="1"/>
  <c r="CO262" i="12"/>
  <c r="CS262" i="12" s="1"/>
  <c r="BD262" i="12"/>
  <c r="BH262" i="12" s="1"/>
  <c r="CB262" i="12"/>
  <c r="CF262" i="12" s="1"/>
  <c r="AS262" i="12"/>
  <c r="AW262" i="12" s="1"/>
  <c r="BQ262" i="12"/>
  <c r="BU262" i="12" s="1"/>
  <c r="CC262" i="12"/>
  <c r="CG262" i="12" s="1"/>
  <c r="AS258" i="12"/>
  <c r="AW258" i="12" s="1"/>
  <c r="BD258" i="12"/>
  <c r="BH258" i="12" s="1"/>
  <c r="BQ258" i="12"/>
  <c r="BU258" i="12" s="1"/>
  <c r="CB258" i="12"/>
  <c r="CF258" i="12" s="1"/>
  <c r="CC258" i="12"/>
  <c r="CG258" i="12" s="1"/>
  <c r="AR258" i="12"/>
  <c r="AV258" i="12" s="1"/>
  <c r="BP258" i="12"/>
  <c r="BT258" i="12" s="1"/>
  <c r="CO258" i="12"/>
  <c r="CS258" i="12" s="1"/>
  <c r="BE258" i="12"/>
  <c r="BI258" i="12" s="1"/>
  <c r="CN258" i="12"/>
  <c r="CR258" i="12" s="1"/>
  <c r="AS254" i="12"/>
  <c r="AW254" i="12" s="1"/>
  <c r="BD254" i="12"/>
  <c r="BH254" i="12" s="1"/>
  <c r="BQ254" i="12"/>
  <c r="BU254" i="12" s="1"/>
  <c r="CB254" i="12"/>
  <c r="CF254" i="12" s="1"/>
  <c r="CC254" i="12"/>
  <c r="CG254" i="12" s="1"/>
  <c r="BE254" i="12"/>
  <c r="BI254" i="12" s="1"/>
  <c r="CN254" i="12"/>
  <c r="CR254" i="12" s="1"/>
  <c r="AR254" i="12"/>
  <c r="AV254" i="12" s="1"/>
  <c r="BP254" i="12"/>
  <c r="BT254" i="12" s="1"/>
  <c r="CO254" i="12"/>
  <c r="CS254" i="12" s="1"/>
  <c r="AR250" i="12"/>
  <c r="AV250" i="12" s="1"/>
  <c r="BE250" i="12"/>
  <c r="BI250" i="12" s="1"/>
  <c r="BP250" i="12"/>
  <c r="BT250" i="12" s="1"/>
  <c r="CN250" i="12"/>
  <c r="CR250" i="12" s="1"/>
  <c r="CO250" i="12"/>
  <c r="CS250" i="12" s="1"/>
  <c r="AS250" i="12"/>
  <c r="AW250" i="12" s="1"/>
  <c r="BQ250" i="12"/>
  <c r="BU250" i="12" s="1"/>
  <c r="CC250" i="12"/>
  <c r="CG250" i="12" s="1"/>
  <c r="BD250" i="12"/>
  <c r="BH250" i="12" s="1"/>
  <c r="CB250" i="12"/>
  <c r="CF250" i="12" s="1"/>
  <c r="AR246" i="12"/>
  <c r="AV246" i="12" s="1"/>
  <c r="BE246" i="12"/>
  <c r="BI246" i="12" s="1"/>
  <c r="CC246" i="12"/>
  <c r="CG246" i="12" s="1"/>
  <c r="BD246" i="12"/>
  <c r="BH246" i="12" s="1"/>
  <c r="BP246" i="12"/>
  <c r="BT246" i="12" s="1"/>
  <c r="CN246" i="12"/>
  <c r="CR246" i="12" s="1"/>
  <c r="AS246" i="12"/>
  <c r="AW246" i="12" s="1"/>
  <c r="BQ246" i="12"/>
  <c r="BU246" i="12" s="1"/>
  <c r="CB246" i="12"/>
  <c r="CF246" i="12" s="1"/>
  <c r="CO246" i="12"/>
  <c r="CS246" i="12" s="1"/>
  <c r="AR242" i="12"/>
  <c r="AV242" i="12" s="1"/>
  <c r="BE242" i="12"/>
  <c r="BI242" i="12" s="1"/>
  <c r="CC242" i="12"/>
  <c r="CG242" i="12" s="1"/>
  <c r="CB242" i="12"/>
  <c r="CF242" i="12" s="1"/>
  <c r="CO242" i="12"/>
  <c r="CS242" i="12" s="1"/>
  <c r="BD242" i="12"/>
  <c r="BH242" i="12" s="1"/>
  <c r="BP242" i="12"/>
  <c r="BT242" i="12" s="1"/>
  <c r="AS242" i="12"/>
  <c r="AW242" i="12" s="1"/>
  <c r="BQ242" i="12"/>
  <c r="BU242" i="12" s="1"/>
  <c r="CN242" i="12"/>
  <c r="CR242" i="12" s="1"/>
  <c r="AR238" i="12"/>
  <c r="AV238" i="12" s="1"/>
  <c r="BE238" i="12"/>
  <c r="BI238" i="12" s="1"/>
  <c r="CC238" i="12"/>
  <c r="CG238" i="12" s="1"/>
  <c r="CB238" i="12"/>
  <c r="CF238" i="12" s="1"/>
  <c r="CO238" i="12"/>
  <c r="CS238" i="12" s="1"/>
  <c r="BD238" i="12"/>
  <c r="BH238" i="12" s="1"/>
  <c r="BP238" i="12"/>
  <c r="BT238" i="12" s="1"/>
  <c r="AS238" i="12"/>
  <c r="AW238" i="12" s="1"/>
  <c r="BQ238" i="12"/>
  <c r="BU238" i="12" s="1"/>
  <c r="CN238" i="12"/>
  <c r="CR238" i="12" s="1"/>
  <c r="AS234" i="12"/>
  <c r="AW234" i="12" s="1"/>
  <c r="BD234" i="12"/>
  <c r="BH234" i="12" s="1"/>
  <c r="BQ234" i="12"/>
  <c r="BU234" i="12" s="1"/>
  <c r="BP234" i="12"/>
  <c r="BT234" i="12" s="1"/>
  <c r="CN234" i="12"/>
  <c r="CR234" i="12" s="1"/>
  <c r="AR234" i="12"/>
  <c r="AV234" i="12" s="1"/>
  <c r="BE234" i="12"/>
  <c r="BI234" i="12" s="1"/>
  <c r="CC234" i="12"/>
  <c r="CG234" i="12" s="1"/>
  <c r="CB234" i="12"/>
  <c r="CF234" i="12" s="1"/>
  <c r="CO234" i="12"/>
  <c r="CS234" i="12" s="1"/>
  <c r="AS230" i="12"/>
  <c r="AW230" i="12" s="1"/>
  <c r="BD230" i="12"/>
  <c r="BH230" i="12" s="1"/>
  <c r="BQ230" i="12"/>
  <c r="BU230" i="12" s="1"/>
  <c r="BP230" i="12"/>
  <c r="BT230" i="12" s="1"/>
  <c r="CN230" i="12"/>
  <c r="CR230" i="12" s="1"/>
  <c r="AR230" i="12"/>
  <c r="AV230" i="12" s="1"/>
  <c r="BE230" i="12"/>
  <c r="BI230" i="12" s="1"/>
  <c r="CC230" i="12"/>
  <c r="CG230" i="12" s="1"/>
  <c r="CB230" i="12"/>
  <c r="CF230" i="12" s="1"/>
  <c r="CO230" i="12"/>
  <c r="CS230" i="12" s="1"/>
  <c r="AR226" i="12"/>
  <c r="AV226" i="12" s="1"/>
  <c r="BE226" i="12"/>
  <c r="BI226" i="12" s="1"/>
  <c r="CC226" i="12"/>
  <c r="CG226" i="12" s="1"/>
  <c r="CB226" i="12"/>
  <c r="CF226" i="12" s="1"/>
  <c r="CO226" i="12"/>
  <c r="CS226" i="12" s="1"/>
  <c r="AS226" i="12"/>
  <c r="AW226" i="12" s="1"/>
  <c r="BD226" i="12"/>
  <c r="BH226" i="12" s="1"/>
  <c r="BQ226" i="12"/>
  <c r="BU226" i="12" s="1"/>
  <c r="BP226" i="12"/>
  <c r="BT226" i="12" s="1"/>
  <c r="CN226" i="12"/>
  <c r="CR226" i="12" s="1"/>
  <c r="AR222" i="12"/>
  <c r="AV222" i="12" s="1"/>
  <c r="BE222" i="12"/>
  <c r="BI222" i="12" s="1"/>
  <c r="CC222" i="12"/>
  <c r="CG222" i="12" s="1"/>
  <c r="CB222" i="12"/>
  <c r="CF222" i="12" s="1"/>
  <c r="CO222" i="12"/>
  <c r="CS222" i="12" s="1"/>
  <c r="AS222" i="12"/>
  <c r="AW222" i="12" s="1"/>
  <c r="BD222" i="12"/>
  <c r="BH222" i="12" s="1"/>
  <c r="BQ222" i="12"/>
  <c r="BU222" i="12" s="1"/>
  <c r="BP222" i="12"/>
  <c r="BT222" i="12" s="1"/>
  <c r="CN222" i="12"/>
  <c r="CR222" i="12" s="1"/>
  <c r="AS218" i="12"/>
  <c r="AW218" i="12" s="1"/>
  <c r="BD218" i="12"/>
  <c r="BH218" i="12" s="1"/>
  <c r="BQ218" i="12"/>
  <c r="BU218" i="12" s="1"/>
  <c r="BP218" i="12"/>
  <c r="BT218" i="12" s="1"/>
  <c r="CN218" i="12"/>
  <c r="CR218" i="12" s="1"/>
  <c r="BE218" i="12"/>
  <c r="BI218" i="12" s="1"/>
  <c r="CB218" i="12"/>
  <c r="CF218" i="12" s="1"/>
  <c r="AR218" i="12"/>
  <c r="AV218" i="12" s="1"/>
  <c r="CO218" i="12"/>
  <c r="CS218" i="12" s="1"/>
  <c r="CC218" i="12"/>
  <c r="CG218" i="12" s="1"/>
  <c r="AR214" i="12"/>
  <c r="AV214" i="12" s="1"/>
  <c r="BE214" i="12"/>
  <c r="BI214" i="12" s="1"/>
  <c r="CC214" i="12"/>
  <c r="CG214" i="12" s="1"/>
  <c r="CB214" i="12"/>
  <c r="CF214" i="12" s="1"/>
  <c r="CO214" i="12"/>
  <c r="CS214" i="12" s="1"/>
  <c r="AS214" i="12"/>
  <c r="AW214" i="12" s="1"/>
  <c r="BD214" i="12"/>
  <c r="BH214" i="12" s="1"/>
  <c r="BQ214" i="12"/>
  <c r="BU214" i="12" s="1"/>
  <c r="BP214" i="12"/>
  <c r="BT214" i="12" s="1"/>
  <c r="CN214" i="12"/>
  <c r="CR214" i="12" s="1"/>
  <c r="AS210" i="12"/>
  <c r="AW210" i="12" s="1"/>
  <c r="BD210" i="12"/>
  <c r="BH210" i="12" s="1"/>
  <c r="BQ210" i="12"/>
  <c r="BU210" i="12" s="1"/>
  <c r="BP210" i="12"/>
  <c r="BT210" i="12" s="1"/>
  <c r="CN210" i="12"/>
  <c r="CR210" i="12" s="1"/>
  <c r="AR210" i="12"/>
  <c r="AV210" i="12" s="1"/>
  <c r="CC210" i="12"/>
  <c r="CG210" i="12" s="1"/>
  <c r="CO210" i="12"/>
  <c r="CS210" i="12" s="1"/>
  <c r="BE210" i="12"/>
  <c r="BI210" i="12" s="1"/>
  <c r="CB210" i="12"/>
  <c r="CF210" i="12" s="1"/>
  <c r="AS206" i="12"/>
  <c r="AW206" i="12" s="1"/>
  <c r="BD206" i="12"/>
  <c r="BH206" i="12" s="1"/>
  <c r="BQ206" i="12"/>
  <c r="BU206" i="12" s="1"/>
  <c r="BP206" i="12"/>
  <c r="BT206" i="12" s="1"/>
  <c r="CN206" i="12"/>
  <c r="CR206" i="12" s="1"/>
  <c r="BE206" i="12"/>
  <c r="BI206" i="12" s="1"/>
  <c r="CB206" i="12"/>
  <c r="CF206" i="12" s="1"/>
  <c r="AR206" i="12"/>
  <c r="AV206" i="12" s="1"/>
  <c r="CC206" i="12"/>
  <c r="CG206" i="12" s="1"/>
  <c r="CO206" i="12"/>
  <c r="CS206" i="12" s="1"/>
  <c r="AR202" i="12"/>
  <c r="AV202" i="12" s="1"/>
  <c r="BE202" i="12"/>
  <c r="BI202" i="12" s="1"/>
  <c r="CC202" i="12"/>
  <c r="CG202" i="12" s="1"/>
  <c r="CB202" i="12"/>
  <c r="CF202" i="12" s="1"/>
  <c r="CO202" i="12"/>
  <c r="CS202" i="12" s="1"/>
  <c r="AS202" i="12"/>
  <c r="AW202" i="12" s="1"/>
  <c r="BQ202" i="12"/>
  <c r="BU202" i="12" s="1"/>
  <c r="CN202" i="12"/>
  <c r="CR202" i="12" s="1"/>
  <c r="BD202" i="12"/>
  <c r="BH202" i="12" s="1"/>
  <c r="BP202" i="12"/>
  <c r="BT202" i="12" s="1"/>
  <c r="AS198" i="12"/>
  <c r="AW198" i="12" s="1"/>
  <c r="BD198" i="12"/>
  <c r="BH198" i="12" s="1"/>
  <c r="BQ198" i="12"/>
  <c r="BU198" i="12" s="1"/>
  <c r="BP198" i="12"/>
  <c r="BT198" i="12" s="1"/>
  <c r="CN198" i="12"/>
  <c r="CR198" i="12" s="1"/>
  <c r="AR198" i="12"/>
  <c r="AV198" i="12" s="1"/>
  <c r="BE198" i="12"/>
  <c r="BI198" i="12" s="1"/>
  <c r="CC198" i="12"/>
  <c r="CG198" i="12" s="1"/>
  <c r="CB198" i="12"/>
  <c r="CF198" i="12" s="1"/>
  <c r="CO198" i="12"/>
  <c r="CS198" i="12" s="1"/>
  <c r="AR194" i="12"/>
  <c r="AV194" i="12" s="1"/>
  <c r="BE194" i="12"/>
  <c r="BI194" i="12" s="1"/>
  <c r="CC194" i="12"/>
  <c r="CG194" i="12" s="1"/>
  <c r="BP194" i="12"/>
  <c r="BT194" i="12" s="1"/>
  <c r="CN194" i="12"/>
  <c r="CR194" i="12" s="1"/>
  <c r="AS194" i="12"/>
  <c r="AW194" i="12" s="1"/>
  <c r="BD194" i="12"/>
  <c r="BH194" i="12" s="1"/>
  <c r="BQ194" i="12"/>
  <c r="BU194" i="12" s="1"/>
  <c r="CB194" i="12"/>
  <c r="CF194" i="12" s="1"/>
  <c r="CO194" i="12"/>
  <c r="CS194" i="12" s="1"/>
  <c r="AR190" i="12"/>
  <c r="AV190" i="12" s="1"/>
  <c r="BE190" i="12"/>
  <c r="BI190" i="12" s="1"/>
  <c r="CC190" i="12"/>
  <c r="CG190" i="12" s="1"/>
  <c r="CB190" i="12"/>
  <c r="CF190" i="12" s="1"/>
  <c r="CO190" i="12"/>
  <c r="CS190" i="12" s="1"/>
  <c r="AS190" i="12"/>
  <c r="AW190" i="12" s="1"/>
  <c r="BD190" i="12"/>
  <c r="BH190" i="12" s="1"/>
  <c r="BQ190" i="12"/>
  <c r="BU190" i="12" s="1"/>
  <c r="BP190" i="12"/>
  <c r="BT190" i="12" s="1"/>
  <c r="CN190" i="12"/>
  <c r="CR190" i="12" s="1"/>
  <c r="AR186" i="12"/>
  <c r="AV186" i="12" s="1"/>
  <c r="BE186" i="12"/>
  <c r="BI186" i="12" s="1"/>
  <c r="CC186" i="12"/>
  <c r="CG186" i="12" s="1"/>
  <c r="CB186" i="12"/>
  <c r="CF186" i="12" s="1"/>
  <c r="CO186" i="12"/>
  <c r="CS186" i="12" s="1"/>
  <c r="AS186" i="12"/>
  <c r="AW186" i="12" s="1"/>
  <c r="BQ186" i="12"/>
  <c r="BU186" i="12" s="1"/>
  <c r="CN186" i="12"/>
  <c r="CR186" i="12" s="1"/>
  <c r="BD186" i="12"/>
  <c r="BH186" i="12" s="1"/>
  <c r="BP186" i="12"/>
  <c r="BT186" i="12" s="1"/>
  <c r="AR182" i="12"/>
  <c r="AV182" i="12" s="1"/>
  <c r="BE182" i="12"/>
  <c r="BI182" i="12" s="1"/>
  <c r="CC182" i="12"/>
  <c r="CG182" i="12" s="1"/>
  <c r="CB182" i="12"/>
  <c r="CF182" i="12" s="1"/>
  <c r="AS182" i="12"/>
  <c r="AW182" i="12" s="1"/>
  <c r="BQ182" i="12"/>
  <c r="BU182" i="12" s="1"/>
  <c r="CN182" i="12"/>
  <c r="CR182" i="12" s="1"/>
  <c r="BD182" i="12"/>
  <c r="BH182" i="12" s="1"/>
  <c r="BP182" i="12"/>
  <c r="BT182" i="12" s="1"/>
  <c r="CO182" i="12"/>
  <c r="CS182" i="12" s="1"/>
  <c r="AS177" i="12"/>
  <c r="AW177" i="12" s="1"/>
  <c r="BD177" i="12"/>
  <c r="BH177" i="12" s="1"/>
  <c r="BQ177" i="12"/>
  <c r="BU177" i="12" s="1"/>
  <c r="BP177" i="12"/>
  <c r="BT177" i="12" s="1"/>
  <c r="CN177" i="12"/>
  <c r="CR177" i="12" s="1"/>
  <c r="AR177" i="12"/>
  <c r="AV177" i="12" s="1"/>
  <c r="CC177" i="12"/>
  <c r="CG177" i="12" s="1"/>
  <c r="CO177" i="12"/>
  <c r="CS177" i="12" s="1"/>
  <c r="BE177" i="12"/>
  <c r="BI177" i="12" s="1"/>
  <c r="CB177" i="12"/>
  <c r="CF177" i="12" s="1"/>
  <c r="AR169" i="12"/>
  <c r="AV169" i="12" s="1"/>
  <c r="BE169" i="12"/>
  <c r="BI169" i="12" s="1"/>
  <c r="BP169" i="12"/>
  <c r="BT169" i="12" s="1"/>
  <c r="CB169" i="12"/>
  <c r="CF169" i="12" s="1"/>
  <c r="CO169" i="12"/>
  <c r="CS169" i="12" s="1"/>
  <c r="AS169" i="12"/>
  <c r="AW169" i="12" s="1"/>
  <c r="BQ169" i="12"/>
  <c r="BU169" i="12" s="1"/>
  <c r="CN169" i="12"/>
  <c r="CR169" i="12" s="1"/>
  <c r="BD169" i="12"/>
  <c r="BH169" i="12" s="1"/>
  <c r="CC169" i="12"/>
  <c r="CG169" i="12" s="1"/>
  <c r="AR161" i="12"/>
  <c r="AV161" i="12" s="1"/>
  <c r="BE161" i="12"/>
  <c r="BI161" i="12" s="1"/>
  <c r="BP161" i="12"/>
  <c r="BT161" i="12" s="1"/>
  <c r="CB161" i="12"/>
  <c r="CF161" i="12" s="1"/>
  <c r="CO161" i="12"/>
  <c r="CS161" i="12" s="1"/>
  <c r="BD161" i="12"/>
  <c r="BH161" i="12" s="1"/>
  <c r="CC161" i="12"/>
  <c r="CG161" i="12" s="1"/>
  <c r="AS161" i="12"/>
  <c r="AW161" i="12" s="1"/>
  <c r="BQ161" i="12"/>
  <c r="BU161" i="12" s="1"/>
  <c r="CN161" i="12"/>
  <c r="CR161" i="12" s="1"/>
  <c r="AS153" i="12"/>
  <c r="AW153" i="12" s="1"/>
  <c r="BD153" i="12"/>
  <c r="BH153" i="12" s="1"/>
  <c r="BQ153" i="12"/>
  <c r="BU153" i="12" s="1"/>
  <c r="CC153" i="12"/>
  <c r="CG153" i="12" s="1"/>
  <c r="CN153" i="12"/>
  <c r="CR153" i="12" s="1"/>
  <c r="AR153" i="12"/>
  <c r="AV153" i="12" s="1"/>
  <c r="BP153" i="12"/>
  <c r="BT153" i="12" s="1"/>
  <c r="CO153" i="12"/>
  <c r="CS153" i="12" s="1"/>
  <c r="CB153" i="12"/>
  <c r="CF153" i="12" s="1"/>
  <c r="BE153" i="12"/>
  <c r="BI153" i="12" s="1"/>
  <c r="AS178" i="12"/>
  <c r="AW178" i="12" s="1"/>
  <c r="BD178" i="12"/>
  <c r="BH178" i="12" s="1"/>
  <c r="BQ178" i="12"/>
  <c r="BU178" i="12" s="1"/>
  <c r="BP178" i="12"/>
  <c r="BT178" i="12" s="1"/>
  <c r="CN178" i="12"/>
  <c r="CR178" i="12" s="1"/>
  <c r="AR178" i="12"/>
  <c r="AV178" i="12" s="1"/>
  <c r="BE178" i="12"/>
  <c r="BI178" i="12" s="1"/>
  <c r="CC178" i="12"/>
  <c r="CG178" i="12" s="1"/>
  <c r="CB178" i="12"/>
  <c r="CF178" i="12" s="1"/>
  <c r="CO178" i="12"/>
  <c r="CS178" i="12" s="1"/>
  <c r="AS174" i="12"/>
  <c r="AW174" i="12" s="1"/>
  <c r="BD174" i="12"/>
  <c r="BH174" i="12" s="1"/>
  <c r="BQ174" i="12"/>
  <c r="BU174" i="12" s="1"/>
  <c r="BP174" i="12"/>
  <c r="BT174" i="12" s="1"/>
  <c r="CN174" i="12"/>
  <c r="CR174" i="12" s="1"/>
  <c r="AR174" i="12"/>
  <c r="AV174" i="12" s="1"/>
  <c r="CC174" i="12"/>
  <c r="CG174" i="12" s="1"/>
  <c r="CO174" i="12"/>
  <c r="CS174" i="12" s="1"/>
  <c r="BE174" i="12"/>
  <c r="BI174" i="12" s="1"/>
  <c r="CB174" i="12"/>
  <c r="CF174" i="12" s="1"/>
  <c r="AS170" i="12"/>
  <c r="AW170" i="12" s="1"/>
  <c r="BD170" i="12"/>
  <c r="BH170" i="12" s="1"/>
  <c r="BQ170" i="12"/>
  <c r="BU170" i="12" s="1"/>
  <c r="BP170" i="12"/>
  <c r="BT170" i="12" s="1"/>
  <c r="CN170" i="12"/>
  <c r="CR170" i="12" s="1"/>
  <c r="BE170" i="12"/>
  <c r="BI170" i="12" s="1"/>
  <c r="CB170" i="12"/>
  <c r="CF170" i="12" s="1"/>
  <c r="CC170" i="12"/>
  <c r="CG170" i="12" s="1"/>
  <c r="AR170" i="12"/>
  <c r="AV170" i="12" s="1"/>
  <c r="CO170" i="12"/>
  <c r="CS170" i="12" s="1"/>
  <c r="AR166" i="12"/>
  <c r="AV166" i="12" s="1"/>
  <c r="BD166" i="12"/>
  <c r="BH166" i="12" s="1"/>
  <c r="BQ166" i="12"/>
  <c r="BU166" i="12" s="1"/>
  <c r="BP166" i="12"/>
  <c r="BT166" i="12" s="1"/>
  <c r="CN166" i="12"/>
  <c r="CR166" i="12" s="1"/>
  <c r="AS166" i="12"/>
  <c r="AW166" i="12" s="1"/>
  <c r="BE166" i="12"/>
  <c r="BI166" i="12" s="1"/>
  <c r="CC166" i="12"/>
  <c r="CG166" i="12" s="1"/>
  <c r="CB166" i="12"/>
  <c r="CF166" i="12" s="1"/>
  <c r="CO166" i="12"/>
  <c r="CS166" i="12" s="1"/>
  <c r="AR162" i="12"/>
  <c r="AV162" i="12" s="1"/>
  <c r="BE162" i="12"/>
  <c r="BI162" i="12" s="1"/>
  <c r="CC162" i="12"/>
  <c r="CG162" i="12" s="1"/>
  <c r="CB162" i="12"/>
  <c r="CF162" i="12" s="1"/>
  <c r="CO162" i="12"/>
  <c r="CS162" i="12" s="1"/>
  <c r="BD162" i="12"/>
  <c r="BH162" i="12" s="1"/>
  <c r="BP162" i="12"/>
  <c r="BT162" i="12" s="1"/>
  <c r="AS162" i="12"/>
  <c r="AW162" i="12" s="1"/>
  <c r="CN162" i="12"/>
  <c r="CR162" i="12" s="1"/>
  <c r="BQ162" i="12"/>
  <c r="BU162" i="12" s="1"/>
  <c r="AS158" i="12"/>
  <c r="AW158" i="12" s="1"/>
  <c r="BD158" i="12"/>
  <c r="BH158" i="12" s="1"/>
  <c r="BQ158" i="12"/>
  <c r="BU158" i="12" s="1"/>
  <c r="BP158" i="12"/>
  <c r="BT158" i="12" s="1"/>
  <c r="CN158" i="12"/>
  <c r="CR158" i="12" s="1"/>
  <c r="AR158" i="12"/>
  <c r="AV158" i="12" s="1"/>
  <c r="BE158" i="12"/>
  <c r="BI158" i="12" s="1"/>
  <c r="CC158" i="12"/>
  <c r="CG158" i="12" s="1"/>
  <c r="CB158" i="12"/>
  <c r="CF158" i="12" s="1"/>
  <c r="CO158" i="12"/>
  <c r="CS158" i="12" s="1"/>
  <c r="AR154" i="12"/>
  <c r="AV154" i="12" s="1"/>
  <c r="BE154" i="12"/>
  <c r="BI154" i="12" s="1"/>
  <c r="CC154" i="12"/>
  <c r="CG154" i="12" s="1"/>
  <c r="CB154" i="12"/>
  <c r="CF154" i="12" s="1"/>
  <c r="CO154" i="12"/>
  <c r="CS154" i="12" s="1"/>
  <c r="AS154" i="12"/>
  <c r="AW154" i="12" s="1"/>
  <c r="BD154" i="12"/>
  <c r="BH154" i="12" s="1"/>
  <c r="BQ154" i="12"/>
  <c r="BU154" i="12" s="1"/>
  <c r="BP154" i="12"/>
  <c r="BT154" i="12" s="1"/>
  <c r="CN154" i="12"/>
  <c r="CR154" i="12" s="1"/>
  <c r="AS150" i="12"/>
  <c r="AW150" i="12" s="1"/>
  <c r="BD150" i="12"/>
  <c r="BH150" i="12" s="1"/>
  <c r="BQ150" i="12"/>
  <c r="BU150" i="12" s="1"/>
  <c r="BP150" i="12"/>
  <c r="BT150" i="12" s="1"/>
  <c r="CN150" i="12"/>
  <c r="CR150" i="12" s="1"/>
  <c r="AR150" i="12"/>
  <c r="AV150" i="12" s="1"/>
  <c r="BE150" i="12"/>
  <c r="BI150" i="12" s="1"/>
  <c r="CC150" i="12"/>
  <c r="CG150" i="12" s="1"/>
  <c r="CB150" i="12"/>
  <c r="CF150" i="12" s="1"/>
  <c r="CO150" i="12"/>
  <c r="CS150" i="12" s="1"/>
  <c r="AR146" i="12"/>
  <c r="AV146" i="12" s="1"/>
  <c r="BE146" i="12"/>
  <c r="BI146" i="12" s="1"/>
  <c r="CC146" i="12"/>
  <c r="CG146" i="12" s="1"/>
  <c r="CB146" i="12"/>
  <c r="CF146" i="12" s="1"/>
  <c r="CO146" i="12"/>
  <c r="CS146" i="12" s="1"/>
  <c r="BD146" i="12"/>
  <c r="BH146" i="12" s="1"/>
  <c r="BP146" i="12"/>
  <c r="BT146" i="12" s="1"/>
  <c r="AS146" i="12"/>
  <c r="AW146" i="12" s="1"/>
  <c r="BQ146" i="12"/>
  <c r="BU146" i="12" s="1"/>
  <c r="CN146" i="12"/>
  <c r="CR146" i="12" s="1"/>
  <c r="AR142" i="12"/>
  <c r="AV142" i="12" s="1"/>
  <c r="BE142" i="12"/>
  <c r="BI142" i="12" s="1"/>
  <c r="CC142" i="12"/>
  <c r="CG142" i="12" s="1"/>
  <c r="CB142" i="12"/>
  <c r="CF142" i="12" s="1"/>
  <c r="CO142" i="12"/>
  <c r="CS142" i="12" s="1"/>
  <c r="AS142" i="12"/>
  <c r="AW142" i="12" s="1"/>
  <c r="BQ142" i="12"/>
  <c r="BU142" i="12" s="1"/>
  <c r="CN142" i="12"/>
  <c r="CR142" i="12" s="1"/>
  <c r="BD142" i="12"/>
  <c r="BH142" i="12" s="1"/>
  <c r="BP142" i="12"/>
  <c r="BT142" i="12" s="1"/>
  <c r="AS138" i="12"/>
  <c r="AW138" i="12" s="1"/>
  <c r="BD138" i="12"/>
  <c r="BH138" i="12" s="1"/>
  <c r="BQ138" i="12"/>
  <c r="BU138" i="12" s="1"/>
  <c r="BP138" i="12"/>
  <c r="BT138" i="12" s="1"/>
  <c r="CO138" i="12"/>
  <c r="CS138" i="12" s="1"/>
  <c r="AR138" i="12"/>
  <c r="AV138" i="12" s="1"/>
  <c r="BE138" i="12"/>
  <c r="BI138" i="12" s="1"/>
  <c r="CC138" i="12"/>
  <c r="CG138" i="12" s="1"/>
  <c r="CB138" i="12"/>
  <c r="CF138" i="12" s="1"/>
  <c r="CN138" i="12"/>
  <c r="CR138" i="12" s="1"/>
  <c r="AR134" i="12"/>
  <c r="AV134" i="12" s="1"/>
  <c r="BE134" i="12"/>
  <c r="BI134" i="12" s="1"/>
  <c r="CC134" i="12"/>
  <c r="CG134" i="12" s="1"/>
  <c r="CB134" i="12"/>
  <c r="CF134" i="12" s="1"/>
  <c r="CO134" i="12"/>
  <c r="CS134" i="12" s="1"/>
  <c r="AS134" i="12"/>
  <c r="AW134" i="12" s="1"/>
  <c r="BD134" i="12"/>
  <c r="BH134" i="12" s="1"/>
  <c r="BQ134" i="12"/>
  <c r="BU134" i="12" s="1"/>
  <c r="BP134" i="12"/>
  <c r="BT134" i="12" s="1"/>
  <c r="CN134" i="12"/>
  <c r="CR134" i="12" s="1"/>
  <c r="AS130" i="12"/>
  <c r="AW130" i="12" s="1"/>
  <c r="BD130" i="12"/>
  <c r="BH130" i="12" s="1"/>
  <c r="BQ130" i="12"/>
  <c r="BU130" i="12" s="1"/>
  <c r="BP130" i="12"/>
  <c r="BT130" i="12" s="1"/>
  <c r="CN130" i="12"/>
  <c r="CR130" i="12" s="1"/>
  <c r="AR130" i="12"/>
  <c r="AV130" i="12" s="1"/>
  <c r="CC130" i="12"/>
  <c r="CG130" i="12" s="1"/>
  <c r="CO130" i="12"/>
  <c r="CS130" i="12" s="1"/>
  <c r="BE130" i="12"/>
  <c r="BI130" i="12" s="1"/>
  <c r="CB130" i="12"/>
  <c r="CF130" i="12" s="1"/>
  <c r="AS126" i="12"/>
  <c r="AW126" i="12" s="1"/>
  <c r="BD126" i="12"/>
  <c r="BH126" i="12" s="1"/>
  <c r="BQ126" i="12"/>
  <c r="BU126" i="12" s="1"/>
  <c r="BP126" i="12"/>
  <c r="BT126" i="12" s="1"/>
  <c r="CN126" i="12"/>
  <c r="CR126" i="12" s="1"/>
  <c r="AR126" i="12"/>
  <c r="AV126" i="12" s="1"/>
  <c r="CC126" i="12"/>
  <c r="CG126" i="12" s="1"/>
  <c r="CO126" i="12"/>
  <c r="CS126" i="12" s="1"/>
  <c r="BE126" i="12"/>
  <c r="BI126" i="12" s="1"/>
  <c r="CB126" i="12"/>
  <c r="CF126" i="12" s="1"/>
  <c r="AR122" i="12"/>
  <c r="AV122" i="12" s="1"/>
  <c r="BD122" i="12"/>
  <c r="BH122" i="12" s="1"/>
  <c r="BQ122" i="12"/>
  <c r="BU122" i="12" s="1"/>
  <c r="BP122" i="12"/>
  <c r="BT122" i="12" s="1"/>
  <c r="CN122" i="12"/>
  <c r="CR122" i="12" s="1"/>
  <c r="AS122" i="12"/>
  <c r="AW122" i="12" s="1"/>
  <c r="BE122" i="12"/>
  <c r="BI122" i="12" s="1"/>
  <c r="CC122" i="12"/>
  <c r="CG122" i="12" s="1"/>
  <c r="CB122" i="12"/>
  <c r="CF122" i="12" s="1"/>
  <c r="CO122" i="12"/>
  <c r="CS122" i="12" s="1"/>
  <c r="AS118" i="12"/>
  <c r="AW118" i="12" s="1"/>
  <c r="BE118" i="12"/>
  <c r="BI118" i="12" s="1"/>
  <c r="CC118" i="12"/>
  <c r="CG118" i="12" s="1"/>
  <c r="CB118" i="12"/>
  <c r="CF118" i="12" s="1"/>
  <c r="CO118" i="12"/>
  <c r="CS118" i="12" s="1"/>
  <c r="AR118" i="12"/>
  <c r="AV118" i="12" s="1"/>
  <c r="BD118" i="12"/>
  <c r="BH118" i="12" s="1"/>
  <c r="BQ118" i="12"/>
  <c r="BU118" i="12" s="1"/>
  <c r="BP118" i="12"/>
  <c r="BT118" i="12" s="1"/>
  <c r="CN118" i="12"/>
  <c r="CR118" i="12" s="1"/>
  <c r="AS114" i="12"/>
  <c r="AW114" i="12" s="1"/>
  <c r="BE114" i="12"/>
  <c r="BI114" i="12" s="1"/>
  <c r="CC114" i="12"/>
  <c r="CG114" i="12" s="1"/>
  <c r="CB114" i="12"/>
  <c r="CF114" i="12" s="1"/>
  <c r="CO114" i="12"/>
  <c r="CS114" i="12" s="1"/>
  <c r="BD114" i="12"/>
  <c r="BH114" i="12" s="1"/>
  <c r="BP114" i="12"/>
  <c r="BT114" i="12" s="1"/>
  <c r="AR114" i="12"/>
  <c r="AV114" i="12" s="1"/>
  <c r="BQ114" i="12"/>
  <c r="BU114" i="12" s="1"/>
  <c r="CN114" i="12"/>
  <c r="CR114" i="12" s="1"/>
  <c r="AS110" i="12"/>
  <c r="AW110" i="12" s="1"/>
  <c r="BE110" i="12"/>
  <c r="BI110" i="12" s="1"/>
  <c r="CC110" i="12"/>
  <c r="CG110" i="12" s="1"/>
  <c r="CB110" i="12"/>
  <c r="CF110" i="12" s="1"/>
  <c r="CO110" i="12"/>
  <c r="CS110" i="12" s="1"/>
  <c r="AR110" i="12"/>
  <c r="AV110" i="12" s="1"/>
  <c r="BD110" i="12"/>
  <c r="BH110" i="12" s="1"/>
  <c r="BQ110" i="12"/>
  <c r="BU110" i="12" s="1"/>
  <c r="BP110" i="12"/>
  <c r="BT110" i="12" s="1"/>
  <c r="CN110" i="12"/>
  <c r="CR110" i="12" s="1"/>
  <c r="AS106" i="12"/>
  <c r="AW106" i="12" s="1"/>
  <c r="BE106" i="12"/>
  <c r="BI106" i="12" s="1"/>
  <c r="CC106" i="12"/>
  <c r="CG106" i="12" s="1"/>
  <c r="CB106" i="12"/>
  <c r="CF106" i="12" s="1"/>
  <c r="CO106" i="12"/>
  <c r="CS106" i="12" s="1"/>
  <c r="AR106" i="12"/>
  <c r="AV106" i="12" s="1"/>
  <c r="BD106" i="12"/>
  <c r="BH106" i="12" s="1"/>
  <c r="BQ106" i="12"/>
  <c r="BU106" i="12" s="1"/>
  <c r="BP106" i="12"/>
  <c r="BT106" i="12" s="1"/>
  <c r="CN106" i="12"/>
  <c r="CR106" i="12" s="1"/>
  <c r="AR102" i="12"/>
  <c r="AV102" i="12" s="1"/>
  <c r="BD102" i="12"/>
  <c r="BH102" i="12" s="1"/>
  <c r="BP102" i="12"/>
  <c r="BT102" i="12" s="1"/>
  <c r="CC102" i="12"/>
  <c r="CG102" i="12" s="1"/>
  <c r="CN102" i="12"/>
  <c r="CR102" i="12" s="1"/>
  <c r="AS102" i="12"/>
  <c r="AW102" i="12" s="1"/>
  <c r="BE102" i="12"/>
  <c r="BI102" i="12" s="1"/>
  <c r="BQ102" i="12"/>
  <c r="BU102" i="12" s="1"/>
  <c r="CB102" i="12"/>
  <c r="CF102" i="12" s="1"/>
  <c r="CO102" i="12"/>
  <c r="CS102" i="12" s="1"/>
  <c r="AR98" i="12"/>
  <c r="AV98" i="12" s="1"/>
  <c r="BD98" i="12"/>
  <c r="BH98" i="12" s="1"/>
  <c r="BP98" i="12"/>
  <c r="BT98" i="12" s="1"/>
  <c r="CC98" i="12"/>
  <c r="CG98" i="12" s="1"/>
  <c r="CN98" i="12"/>
  <c r="CR98" i="12" s="1"/>
  <c r="AS98" i="12"/>
  <c r="AW98" i="12" s="1"/>
  <c r="BE98" i="12"/>
  <c r="BI98" i="12" s="1"/>
  <c r="BQ98" i="12"/>
  <c r="BU98" i="12" s="1"/>
  <c r="CB98" i="12"/>
  <c r="CF98" i="12" s="1"/>
  <c r="CO98" i="12"/>
  <c r="CS98" i="12" s="1"/>
  <c r="AR94" i="12"/>
  <c r="AV94" i="12" s="1"/>
  <c r="BD94" i="12"/>
  <c r="BH94" i="12" s="1"/>
  <c r="BE94" i="12"/>
  <c r="BI94" i="12" s="1"/>
  <c r="BQ94" i="12"/>
  <c r="BU94" i="12" s="1"/>
  <c r="CB94" i="12"/>
  <c r="CF94" i="12" s="1"/>
  <c r="CO94" i="12"/>
  <c r="CS94" i="12" s="1"/>
  <c r="AS94" i="12"/>
  <c r="AW94" i="12" s="1"/>
  <c r="BP94" i="12"/>
  <c r="BT94" i="12" s="1"/>
  <c r="CN94" i="12"/>
  <c r="CR94" i="12" s="1"/>
  <c r="CC94" i="12"/>
  <c r="CG94" i="12" s="1"/>
  <c r="AS90" i="12"/>
  <c r="AW90" i="12" s="1"/>
  <c r="BE90" i="12"/>
  <c r="BI90" i="12" s="1"/>
  <c r="BQ90" i="12"/>
  <c r="BU90" i="12" s="1"/>
  <c r="CB90" i="12"/>
  <c r="CF90" i="12" s="1"/>
  <c r="CO90" i="12"/>
  <c r="CS90" i="12" s="1"/>
  <c r="AR90" i="12"/>
  <c r="AV90" i="12" s="1"/>
  <c r="BD90" i="12"/>
  <c r="BH90" i="12" s="1"/>
  <c r="BP90" i="12"/>
  <c r="BT90" i="12" s="1"/>
  <c r="CC90" i="12"/>
  <c r="CG90" i="12" s="1"/>
  <c r="CN90" i="12"/>
  <c r="CR90" i="12" s="1"/>
  <c r="AS86" i="12"/>
  <c r="AW86" i="12" s="1"/>
  <c r="BE86" i="12"/>
  <c r="BI86" i="12" s="1"/>
  <c r="BQ86" i="12"/>
  <c r="BU86" i="12" s="1"/>
  <c r="CB86" i="12"/>
  <c r="CF86" i="12" s="1"/>
  <c r="CO86" i="12"/>
  <c r="CS86" i="12" s="1"/>
  <c r="BD86" i="12"/>
  <c r="BH86" i="12" s="1"/>
  <c r="CC86" i="12"/>
  <c r="CG86" i="12" s="1"/>
  <c r="BP86" i="12"/>
  <c r="BT86" i="12" s="1"/>
  <c r="AR86" i="12"/>
  <c r="AV86" i="12" s="1"/>
  <c r="CN86" i="12"/>
  <c r="CR86" i="12" s="1"/>
  <c r="AS82" i="12"/>
  <c r="AW82" i="12" s="1"/>
  <c r="BE82" i="12"/>
  <c r="BI82" i="12" s="1"/>
  <c r="BQ82" i="12"/>
  <c r="BU82" i="12" s="1"/>
  <c r="CN82" i="12"/>
  <c r="CR82" i="12" s="1"/>
  <c r="AR82" i="12"/>
  <c r="AV82" i="12" s="1"/>
  <c r="BD82" i="12"/>
  <c r="BH82" i="12" s="1"/>
  <c r="BP82" i="12"/>
  <c r="BT82" i="12" s="1"/>
  <c r="CC82" i="12"/>
  <c r="CG82" i="12" s="1"/>
  <c r="CB82" i="12"/>
  <c r="CF82" i="12" s="1"/>
  <c r="CO82" i="12"/>
  <c r="CS82" i="12" s="1"/>
  <c r="AS78" i="12"/>
  <c r="AW78" i="12" s="1"/>
  <c r="BE78" i="12"/>
  <c r="BI78" i="12" s="1"/>
  <c r="BQ78" i="12"/>
  <c r="BU78" i="12" s="1"/>
  <c r="CB78" i="12"/>
  <c r="CF78" i="12" s="1"/>
  <c r="CO78" i="12"/>
  <c r="CS78" i="12" s="1"/>
  <c r="AR78" i="12"/>
  <c r="AV78" i="12" s="1"/>
  <c r="BP78" i="12"/>
  <c r="BT78" i="12" s="1"/>
  <c r="CN78" i="12"/>
  <c r="CR78" i="12" s="1"/>
  <c r="BD78" i="12"/>
  <c r="BH78" i="12" s="1"/>
  <c r="CC78" i="12"/>
  <c r="CG78" i="12" s="1"/>
  <c r="AS74" i="12"/>
  <c r="AW74" i="12" s="1"/>
  <c r="BE74" i="12"/>
  <c r="BI74" i="12" s="1"/>
  <c r="BQ74" i="12"/>
  <c r="BU74" i="12" s="1"/>
  <c r="CB74" i="12"/>
  <c r="CF74" i="12" s="1"/>
  <c r="CO74" i="12"/>
  <c r="CS74" i="12" s="1"/>
  <c r="BD74" i="12"/>
  <c r="BH74" i="12" s="1"/>
  <c r="CC74" i="12"/>
  <c r="CG74" i="12" s="1"/>
  <c r="AR74" i="12"/>
  <c r="AV74" i="12" s="1"/>
  <c r="BP74" i="12"/>
  <c r="BT74" i="12" s="1"/>
  <c r="CN74" i="12"/>
  <c r="CR74" i="12" s="1"/>
  <c r="AR70" i="12"/>
  <c r="AV70" i="12" s="1"/>
  <c r="BD70" i="12"/>
  <c r="BH70" i="12" s="1"/>
  <c r="BP70" i="12"/>
  <c r="BT70" i="12" s="1"/>
  <c r="CC70" i="12"/>
  <c r="CG70" i="12" s="1"/>
  <c r="CN70" i="12"/>
  <c r="CR70" i="12" s="1"/>
  <c r="BE70" i="12"/>
  <c r="BI70" i="12" s="1"/>
  <c r="CB70" i="12"/>
  <c r="CF70" i="12" s="1"/>
  <c r="BQ70" i="12"/>
  <c r="BU70" i="12" s="1"/>
  <c r="AS70" i="12"/>
  <c r="AW70" i="12" s="1"/>
  <c r="CO70" i="12"/>
  <c r="CS70" i="12" s="1"/>
  <c r="AR66" i="12"/>
  <c r="AV66" i="12" s="1"/>
  <c r="BD66" i="12"/>
  <c r="BH66" i="12" s="1"/>
  <c r="BP66" i="12"/>
  <c r="BT66" i="12" s="1"/>
  <c r="CC66" i="12"/>
  <c r="CG66" i="12" s="1"/>
  <c r="CN66" i="12"/>
  <c r="CR66" i="12" s="1"/>
  <c r="BE66" i="12"/>
  <c r="BI66" i="12" s="1"/>
  <c r="CB66" i="12"/>
  <c r="CF66" i="12" s="1"/>
  <c r="AS66" i="12"/>
  <c r="AW66" i="12" s="1"/>
  <c r="BQ66" i="12"/>
  <c r="BU66" i="12" s="1"/>
  <c r="CO66" i="12"/>
  <c r="CS66" i="12" s="1"/>
  <c r="AS62" i="12"/>
  <c r="AW62" i="12" s="1"/>
  <c r="BE62" i="12"/>
  <c r="BI62" i="12" s="1"/>
  <c r="BQ62" i="12"/>
  <c r="BU62" i="12" s="1"/>
  <c r="CB62" i="12"/>
  <c r="CF62" i="12" s="1"/>
  <c r="CO62" i="12"/>
  <c r="CS62" i="12" s="1"/>
  <c r="BD62" i="12"/>
  <c r="BH62" i="12" s="1"/>
  <c r="CC62" i="12"/>
  <c r="CG62" i="12" s="1"/>
  <c r="AR62" i="12"/>
  <c r="AV62" i="12" s="1"/>
  <c r="BP62" i="12"/>
  <c r="BT62" i="12" s="1"/>
  <c r="CN62" i="12"/>
  <c r="CR62" i="12" s="1"/>
  <c r="AR58" i="12"/>
  <c r="AV58" i="12" s="1"/>
  <c r="BD58" i="12"/>
  <c r="BH58" i="12" s="1"/>
  <c r="BP58" i="12"/>
  <c r="BT58" i="12" s="1"/>
  <c r="CC58" i="12"/>
  <c r="CG58" i="12" s="1"/>
  <c r="CN58" i="12"/>
  <c r="CR58" i="12" s="1"/>
  <c r="AS58" i="12"/>
  <c r="AW58" i="12" s="1"/>
  <c r="BQ58" i="12"/>
  <c r="BU58" i="12" s="1"/>
  <c r="CO58" i="12"/>
  <c r="CS58" i="12" s="1"/>
  <c r="BE58" i="12"/>
  <c r="BI58" i="12" s="1"/>
  <c r="CB58" i="12"/>
  <c r="CF58" i="12" s="1"/>
  <c r="AR54" i="12"/>
  <c r="AV54" i="12" s="1"/>
  <c r="BD54" i="12"/>
  <c r="BH54" i="12" s="1"/>
  <c r="BP54" i="12"/>
  <c r="BT54" i="12" s="1"/>
  <c r="CC54" i="12"/>
  <c r="CG54" i="12" s="1"/>
  <c r="CN54" i="12"/>
  <c r="CR54" i="12" s="1"/>
  <c r="AS54" i="12"/>
  <c r="AW54" i="12" s="1"/>
  <c r="BE54" i="12"/>
  <c r="BI54" i="12" s="1"/>
  <c r="BQ54" i="12"/>
  <c r="BU54" i="12" s="1"/>
  <c r="CB54" i="12"/>
  <c r="CF54" i="12" s="1"/>
  <c r="CO54" i="12"/>
  <c r="CS54" i="12" s="1"/>
  <c r="AR50" i="12"/>
  <c r="AV50" i="12" s="1"/>
  <c r="BD50" i="12"/>
  <c r="BH50" i="12" s="1"/>
  <c r="BP50" i="12"/>
  <c r="BT50" i="12" s="1"/>
  <c r="CC50" i="12"/>
  <c r="CG50" i="12" s="1"/>
  <c r="CN50" i="12"/>
  <c r="CR50" i="12" s="1"/>
  <c r="BE50" i="12"/>
  <c r="BI50" i="12" s="1"/>
  <c r="CB50" i="12"/>
  <c r="CF50" i="12" s="1"/>
  <c r="AS50" i="12"/>
  <c r="AW50" i="12" s="1"/>
  <c r="BQ50" i="12"/>
  <c r="BU50" i="12" s="1"/>
  <c r="CO50" i="12"/>
  <c r="CS50" i="12" s="1"/>
  <c r="AS46" i="12"/>
  <c r="AW46" i="12" s="1"/>
  <c r="BE46" i="12"/>
  <c r="BI46" i="12" s="1"/>
  <c r="BQ46" i="12"/>
  <c r="BU46" i="12" s="1"/>
  <c r="CB46" i="12"/>
  <c r="CF46" i="12" s="1"/>
  <c r="CO46" i="12"/>
  <c r="CS46" i="12" s="1"/>
  <c r="AR46" i="12"/>
  <c r="AV46" i="12" s="1"/>
  <c r="BD46" i="12"/>
  <c r="BH46" i="12" s="1"/>
  <c r="BP46" i="12"/>
  <c r="BT46" i="12" s="1"/>
  <c r="CC46" i="12"/>
  <c r="CG46" i="12" s="1"/>
  <c r="CN46" i="12"/>
  <c r="CR46" i="12" s="1"/>
  <c r="AR42" i="12"/>
  <c r="AV42" i="12" s="1"/>
  <c r="BD42" i="12"/>
  <c r="BH42" i="12" s="1"/>
  <c r="BP42" i="12"/>
  <c r="BT42" i="12" s="1"/>
  <c r="CC42" i="12"/>
  <c r="CG42" i="12" s="1"/>
  <c r="CN42" i="12"/>
  <c r="CR42" i="12" s="1"/>
  <c r="AS42" i="12"/>
  <c r="AW42" i="12" s="1"/>
  <c r="BE42" i="12"/>
  <c r="BI42" i="12" s="1"/>
  <c r="BQ42" i="12"/>
  <c r="BU42" i="12" s="1"/>
  <c r="CB42" i="12"/>
  <c r="CF42" i="12" s="1"/>
  <c r="CO42" i="12"/>
  <c r="CS42" i="12" s="1"/>
  <c r="AR38" i="12"/>
  <c r="AV38" i="12" s="1"/>
  <c r="BD38" i="12"/>
  <c r="BH38" i="12" s="1"/>
  <c r="BP38" i="12"/>
  <c r="BT38" i="12" s="1"/>
  <c r="CC38" i="12"/>
  <c r="CG38" i="12" s="1"/>
  <c r="CN38" i="12"/>
  <c r="CR38" i="12" s="1"/>
  <c r="BE38" i="12"/>
  <c r="BI38" i="12" s="1"/>
  <c r="CB38" i="12"/>
  <c r="CF38" i="12" s="1"/>
  <c r="AS38" i="12"/>
  <c r="AW38" i="12" s="1"/>
  <c r="BQ38" i="12"/>
  <c r="BU38" i="12" s="1"/>
  <c r="CO38" i="12"/>
  <c r="CS38" i="12" s="1"/>
  <c r="AS34" i="12"/>
  <c r="AW34" i="12" s="1"/>
  <c r="BE34" i="12"/>
  <c r="BI34" i="12" s="1"/>
  <c r="BQ34" i="12"/>
  <c r="BU34" i="12" s="1"/>
  <c r="CB34" i="12"/>
  <c r="CF34" i="12" s="1"/>
  <c r="CO34" i="12"/>
  <c r="CS34" i="12" s="1"/>
  <c r="AR34" i="12"/>
  <c r="AV34" i="12" s="1"/>
  <c r="BD34" i="12"/>
  <c r="BH34" i="12" s="1"/>
  <c r="BP34" i="12"/>
  <c r="BT34" i="12" s="1"/>
  <c r="CC34" i="12"/>
  <c r="CG34" i="12" s="1"/>
  <c r="CN34" i="12"/>
  <c r="CR34" i="12" s="1"/>
  <c r="AR30" i="12"/>
  <c r="AV30" i="12" s="1"/>
  <c r="BD30" i="12"/>
  <c r="BH30" i="12" s="1"/>
  <c r="BP30" i="12"/>
  <c r="BT30" i="12" s="1"/>
  <c r="CC30" i="12"/>
  <c r="CG30" i="12" s="1"/>
  <c r="CN30" i="12"/>
  <c r="CR30" i="12" s="1"/>
  <c r="AS30" i="12"/>
  <c r="AW30" i="12" s="1"/>
  <c r="BE30" i="12"/>
  <c r="BI30" i="12" s="1"/>
  <c r="BQ30" i="12"/>
  <c r="BU30" i="12" s="1"/>
  <c r="CB30" i="12"/>
  <c r="CF30" i="12" s="1"/>
  <c r="CO30" i="12"/>
  <c r="CS30" i="12" s="1"/>
  <c r="AR26" i="12"/>
  <c r="AV26" i="12" s="1"/>
  <c r="BD26" i="12"/>
  <c r="BH26" i="12" s="1"/>
  <c r="BP26" i="12"/>
  <c r="BT26" i="12" s="1"/>
  <c r="CC26" i="12"/>
  <c r="CG26" i="12" s="1"/>
  <c r="CN26" i="12"/>
  <c r="CR26" i="12" s="1"/>
  <c r="AS26" i="12"/>
  <c r="AW26" i="12" s="1"/>
  <c r="BQ26" i="12"/>
  <c r="BU26" i="12" s="1"/>
  <c r="CO26" i="12"/>
  <c r="CS26" i="12" s="1"/>
  <c r="BE26" i="12"/>
  <c r="BI26" i="12" s="1"/>
  <c r="CB26" i="12"/>
  <c r="CF26" i="12" s="1"/>
  <c r="AR22" i="12"/>
  <c r="AV22" i="12" s="1"/>
  <c r="BD22" i="12"/>
  <c r="BH22" i="12" s="1"/>
  <c r="BP22" i="12"/>
  <c r="BT22" i="12" s="1"/>
  <c r="CC22" i="12"/>
  <c r="CG22" i="12" s="1"/>
  <c r="CN22" i="12"/>
  <c r="CR22" i="12" s="1"/>
  <c r="AS22" i="12"/>
  <c r="AW22" i="12" s="1"/>
  <c r="BE22" i="12"/>
  <c r="BI22" i="12" s="1"/>
  <c r="BQ22" i="12"/>
  <c r="BU22" i="12" s="1"/>
  <c r="CB22" i="12"/>
  <c r="CF22" i="12" s="1"/>
  <c r="CO22" i="12"/>
  <c r="CS22" i="12" s="1"/>
  <c r="AR18" i="12"/>
  <c r="AV18" i="12" s="1"/>
  <c r="BD18" i="12"/>
  <c r="BH18" i="12" s="1"/>
  <c r="BP18" i="12"/>
  <c r="BT18" i="12" s="1"/>
  <c r="CC18" i="12"/>
  <c r="CG18" i="12" s="1"/>
  <c r="CN18" i="12"/>
  <c r="CR18" i="12" s="1"/>
  <c r="BE18" i="12"/>
  <c r="BI18" i="12" s="1"/>
  <c r="CB18" i="12"/>
  <c r="CF18" i="12" s="1"/>
  <c r="AS18" i="12"/>
  <c r="AW18" i="12" s="1"/>
  <c r="CO18" i="12"/>
  <c r="CS18" i="12" s="1"/>
  <c r="BQ18" i="12"/>
  <c r="BU18" i="12" s="1"/>
  <c r="AS14" i="12"/>
  <c r="AW14" i="12" s="1"/>
  <c r="BE14" i="12"/>
  <c r="BI14" i="12" s="1"/>
  <c r="BQ14" i="12"/>
  <c r="BU14" i="12" s="1"/>
  <c r="CB14" i="12"/>
  <c r="CF14" i="12" s="1"/>
  <c r="CO14" i="12"/>
  <c r="CS14" i="12" s="1"/>
  <c r="AR14" i="12"/>
  <c r="AV14" i="12" s="1"/>
  <c r="BD14" i="12"/>
  <c r="BH14" i="12" s="1"/>
  <c r="BP14" i="12"/>
  <c r="BT14" i="12" s="1"/>
  <c r="CC14" i="12"/>
  <c r="CG14" i="12" s="1"/>
  <c r="CN14" i="12"/>
  <c r="CR14" i="12" s="1"/>
  <c r="AR6" i="12"/>
  <c r="AV6" i="12" s="1"/>
  <c r="BE6" i="12"/>
  <c r="BI6" i="12" s="1"/>
  <c r="BQ6" i="12"/>
  <c r="BU6" i="12" s="1"/>
  <c r="CB6" i="12"/>
  <c r="CF6" i="12" s="1"/>
  <c r="CO6" i="12"/>
  <c r="CS6" i="12" s="1"/>
  <c r="BD6" i="12"/>
  <c r="BH6" i="12" s="1"/>
  <c r="CC6" i="12"/>
  <c r="CG6" i="12" s="1"/>
  <c r="AS6" i="12"/>
  <c r="AW6" i="12" s="1"/>
  <c r="BP6" i="12"/>
  <c r="BT6" i="12" s="1"/>
  <c r="CN6" i="12"/>
  <c r="CR6" i="12" s="1"/>
  <c r="AS145" i="12"/>
  <c r="AW145" i="12" s="1"/>
  <c r="BD145" i="12"/>
  <c r="BH145" i="12" s="1"/>
  <c r="BQ145" i="12"/>
  <c r="BU145" i="12" s="1"/>
  <c r="CC145" i="12"/>
  <c r="CG145" i="12" s="1"/>
  <c r="CN145" i="12"/>
  <c r="CR145" i="12" s="1"/>
  <c r="AR145" i="12"/>
  <c r="AV145" i="12" s="1"/>
  <c r="BE145" i="12"/>
  <c r="BI145" i="12" s="1"/>
  <c r="BP145" i="12"/>
  <c r="BT145" i="12" s="1"/>
  <c r="CB145" i="12"/>
  <c r="CF145" i="12" s="1"/>
  <c r="CO145" i="12"/>
  <c r="CS145" i="12" s="1"/>
  <c r="AS141" i="12"/>
  <c r="AW141" i="12" s="1"/>
  <c r="BD141" i="12"/>
  <c r="BH141" i="12" s="1"/>
  <c r="BQ141" i="12"/>
  <c r="BU141" i="12" s="1"/>
  <c r="CC141" i="12"/>
  <c r="CG141" i="12" s="1"/>
  <c r="CN141" i="12"/>
  <c r="CR141" i="12" s="1"/>
  <c r="AR141" i="12"/>
  <c r="AV141" i="12" s="1"/>
  <c r="BE141" i="12"/>
  <c r="BI141" i="12" s="1"/>
  <c r="BP141" i="12"/>
  <c r="BT141" i="12" s="1"/>
  <c r="CB141" i="12"/>
  <c r="CF141" i="12" s="1"/>
  <c r="CO141" i="12"/>
  <c r="CS141" i="12" s="1"/>
  <c r="AR137" i="12"/>
  <c r="AV137" i="12" s="1"/>
  <c r="BE137" i="12"/>
  <c r="BI137" i="12" s="1"/>
  <c r="BP137" i="12"/>
  <c r="BT137" i="12" s="1"/>
  <c r="CB137" i="12"/>
  <c r="CF137" i="12" s="1"/>
  <c r="CO137" i="12"/>
  <c r="CS137" i="12" s="1"/>
  <c r="AS137" i="12"/>
  <c r="AW137" i="12" s="1"/>
  <c r="BQ137" i="12"/>
  <c r="BU137" i="12" s="1"/>
  <c r="CN137" i="12"/>
  <c r="CR137" i="12" s="1"/>
  <c r="BD137" i="12"/>
  <c r="BH137" i="12" s="1"/>
  <c r="CC137" i="12"/>
  <c r="CG137" i="12" s="1"/>
  <c r="AR133" i="12"/>
  <c r="AV133" i="12" s="1"/>
  <c r="BE133" i="12"/>
  <c r="BI133" i="12" s="1"/>
  <c r="BP133" i="12"/>
  <c r="BT133" i="12" s="1"/>
  <c r="CB133" i="12"/>
  <c r="CF133" i="12" s="1"/>
  <c r="CO133" i="12"/>
  <c r="CS133" i="12" s="1"/>
  <c r="AS133" i="12"/>
  <c r="AW133" i="12" s="1"/>
  <c r="BD133" i="12"/>
  <c r="BH133" i="12" s="1"/>
  <c r="BQ133" i="12"/>
  <c r="BU133" i="12" s="1"/>
  <c r="CC133" i="12"/>
  <c r="CG133" i="12" s="1"/>
  <c r="CN133" i="12"/>
  <c r="CR133" i="12" s="1"/>
  <c r="AR129" i="12"/>
  <c r="AV129" i="12" s="1"/>
  <c r="BE129" i="12"/>
  <c r="BI129" i="12" s="1"/>
  <c r="BP129" i="12"/>
  <c r="BT129" i="12" s="1"/>
  <c r="CB129" i="12"/>
  <c r="CF129" i="12" s="1"/>
  <c r="CO129" i="12"/>
  <c r="CS129" i="12" s="1"/>
  <c r="AS129" i="12"/>
  <c r="AW129" i="12" s="1"/>
  <c r="BQ129" i="12"/>
  <c r="BU129" i="12" s="1"/>
  <c r="CN129" i="12"/>
  <c r="CR129" i="12" s="1"/>
  <c r="BD129" i="12"/>
  <c r="BH129" i="12" s="1"/>
  <c r="CC129" i="12"/>
  <c r="CG129" i="12" s="1"/>
  <c r="AR125" i="12"/>
  <c r="AV125" i="12" s="1"/>
  <c r="BE125" i="12"/>
  <c r="BI125" i="12" s="1"/>
  <c r="BP125" i="12"/>
  <c r="BT125" i="12" s="1"/>
  <c r="CB125" i="12"/>
  <c r="CF125" i="12" s="1"/>
  <c r="CO125" i="12"/>
  <c r="CS125" i="12" s="1"/>
  <c r="AS125" i="12"/>
  <c r="AW125" i="12" s="1"/>
  <c r="BD125" i="12"/>
  <c r="BH125" i="12" s="1"/>
  <c r="BQ125" i="12"/>
  <c r="BU125" i="12" s="1"/>
  <c r="CC125" i="12"/>
  <c r="CG125" i="12" s="1"/>
  <c r="CN125" i="12"/>
  <c r="CR125" i="12" s="1"/>
  <c r="AS121" i="12"/>
  <c r="AW121" i="12" s="1"/>
  <c r="BE121" i="12"/>
  <c r="BI121" i="12" s="1"/>
  <c r="BP121" i="12"/>
  <c r="BT121" i="12" s="1"/>
  <c r="CB121" i="12"/>
  <c r="CF121" i="12" s="1"/>
  <c r="CO121" i="12"/>
  <c r="CS121" i="12" s="1"/>
  <c r="BD121" i="12"/>
  <c r="BH121" i="12" s="1"/>
  <c r="CC121" i="12"/>
  <c r="CG121" i="12" s="1"/>
  <c r="BQ121" i="12"/>
  <c r="BU121" i="12" s="1"/>
  <c r="AR121" i="12"/>
  <c r="AV121" i="12" s="1"/>
  <c r="CN121" i="12"/>
  <c r="CR121" i="12" s="1"/>
  <c r="AS117" i="12"/>
  <c r="AW117" i="12" s="1"/>
  <c r="BE117" i="12"/>
  <c r="BI117" i="12" s="1"/>
  <c r="BP117" i="12"/>
  <c r="BT117" i="12" s="1"/>
  <c r="CB117" i="12"/>
  <c r="CF117" i="12" s="1"/>
  <c r="CO117" i="12"/>
  <c r="CS117" i="12" s="1"/>
  <c r="AR117" i="12"/>
  <c r="AV117" i="12" s="1"/>
  <c r="BQ117" i="12"/>
  <c r="BU117" i="12" s="1"/>
  <c r="CN117" i="12"/>
  <c r="CR117" i="12" s="1"/>
  <c r="CC117" i="12"/>
  <c r="CG117" i="12" s="1"/>
  <c r="BD117" i="12"/>
  <c r="BH117" i="12" s="1"/>
  <c r="AS113" i="12"/>
  <c r="AW113" i="12" s="1"/>
  <c r="BE113" i="12"/>
  <c r="BI113" i="12" s="1"/>
  <c r="BP113" i="12"/>
  <c r="BT113" i="12" s="1"/>
  <c r="CB113" i="12"/>
  <c r="CF113" i="12" s="1"/>
  <c r="CO113" i="12"/>
  <c r="CS113" i="12" s="1"/>
  <c r="AR113" i="12"/>
  <c r="AV113" i="12" s="1"/>
  <c r="BD113" i="12"/>
  <c r="BH113" i="12" s="1"/>
  <c r="BQ113" i="12"/>
  <c r="BU113" i="12" s="1"/>
  <c r="CC113" i="12"/>
  <c r="CG113" i="12" s="1"/>
  <c r="CN113" i="12"/>
  <c r="CR113" i="12" s="1"/>
  <c r="AS109" i="12"/>
  <c r="AW109" i="12" s="1"/>
  <c r="BE109" i="12"/>
  <c r="BI109" i="12" s="1"/>
  <c r="BP109" i="12"/>
  <c r="BT109" i="12" s="1"/>
  <c r="CB109" i="12"/>
  <c r="CF109" i="12" s="1"/>
  <c r="CO109" i="12"/>
  <c r="CS109" i="12" s="1"/>
  <c r="AR109" i="12"/>
  <c r="AV109" i="12" s="1"/>
  <c r="BD109" i="12"/>
  <c r="BH109" i="12" s="1"/>
  <c r="BQ109" i="12"/>
  <c r="BU109" i="12" s="1"/>
  <c r="CC109" i="12"/>
  <c r="CG109" i="12" s="1"/>
  <c r="CN109" i="12"/>
  <c r="CR109" i="12" s="1"/>
  <c r="AR105" i="12"/>
  <c r="AV105" i="12" s="1"/>
  <c r="BD105" i="12"/>
  <c r="BH105" i="12" s="1"/>
  <c r="BQ105" i="12"/>
  <c r="BU105" i="12" s="1"/>
  <c r="CC105" i="12"/>
  <c r="CG105" i="12" s="1"/>
  <c r="CN105" i="12"/>
  <c r="CR105" i="12" s="1"/>
  <c r="AS105" i="12"/>
  <c r="AW105" i="12" s="1"/>
  <c r="BP105" i="12"/>
  <c r="BT105" i="12" s="1"/>
  <c r="CO105" i="12"/>
  <c r="CS105" i="12" s="1"/>
  <c r="BE105" i="12"/>
  <c r="BI105" i="12" s="1"/>
  <c r="CB105" i="12"/>
  <c r="CF105" i="12" s="1"/>
  <c r="AR101" i="12"/>
  <c r="AV101" i="12" s="1"/>
  <c r="BD101" i="12"/>
  <c r="BH101" i="12" s="1"/>
  <c r="BP101" i="12"/>
  <c r="BT101" i="12" s="1"/>
  <c r="CC101" i="12"/>
  <c r="CG101" i="12" s="1"/>
  <c r="CN101" i="12"/>
  <c r="CR101" i="12" s="1"/>
  <c r="BE101" i="12"/>
  <c r="BI101" i="12" s="1"/>
  <c r="CB101" i="12"/>
  <c r="CF101" i="12" s="1"/>
  <c r="AS101" i="12"/>
  <c r="AW101" i="12" s="1"/>
  <c r="BQ101" i="12"/>
  <c r="BU101" i="12" s="1"/>
  <c r="CO101" i="12"/>
  <c r="CS101" i="12" s="1"/>
  <c r="AR97" i="12"/>
  <c r="AV97" i="12" s="1"/>
  <c r="BD97" i="12"/>
  <c r="BH97" i="12" s="1"/>
  <c r="BP97" i="12"/>
  <c r="BT97" i="12" s="1"/>
  <c r="CC97" i="12"/>
  <c r="CG97" i="12" s="1"/>
  <c r="CN97" i="12"/>
  <c r="CR97" i="12" s="1"/>
  <c r="AS97" i="12"/>
  <c r="AW97" i="12" s="1"/>
  <c r="BE97" i="12"/>
  <c r="BI97" i="12" s="1"/>
  <c r="BQ97" i="12"/>
  <c r="BU97" i="12" s="1"/>
  <c r="CB97" i="12"/>
  <c r="CF97" i="12" s="1"/>
  <c r="CO97" i="12"/>
  <c r="CS97" i="12" s="1"/>
  <c r="AS93" i="12"/>
  <c r="AW93" i="12" s="1"/>
  <c r="BE93" i="12"/>
  <c r="BI93" i="12" s="1"/>
  <c r="BQ93" i="12"/>
  <c r="BU93" i="12" s="1"/>
  <c r="CB93" i="12"/>
  <c r="CF93" i="12" s="1"/>
  <c r="CO93" i="12"/>
  <c r="CS93" i="12" s="1"/>
  <c r="AR93" i="12"/>
  <c r="AV93" i="12" s="1"/>
  <c r="BD93" i="12"/>
  <c r="BH93" i="12" s="1"/>
  <c r="BP93" i="12"/>
  <c r="BT93" i="12" s="1"/>
  <c r="CC93" i="12"/>
  <c r="CG93" i="12" s="1"/>
  <c r="CN93" i="12"/>
  <c r="CR93" i="12" s="1"/>
  <c r="AR89" i="12"/>
  <c r="AV89" i="12" s="1"/>
  <c r="BD89" i="12"/>
  <c r="BH89" i="12" s="1"/>
  <c r="BP89" i="12"/>
  <c r="BT89" i="12" s="1"/>
  <c r="CC89" i="12"/>
  <c r="CG89" i="12" s="1"/>
  <c r="CN89" i="12"/>
  <c r="CR89" i="12" s="1"/>
  <c r="AS89" i="12"/>
  <c r="AW89" i="12" s="1"/>
  <c r="BQ89" i="12"/>
  <c r="BU89" i="12" s="1"/>
  <c r="CO89" i="12"/>
  <c r="CS89" i="12" s="1"/>
  <c r="BE89" i="12"/>
  <c r="BI89" i="12" s="1"/>
  <c r="CB89" i="12"/>
  <c r="CF89" i="12" s="1"/>
  <c r="AS85" i="12"/>
  <c r="AW85" i="12" s="1"/>
  <c r="BE85" i="12"/>
  <c r="BI85" i="12" s="1"/>
  <c r="BQ85" i="12"/>
  <c r="BU85" i="12" s="1"/>
  <c r="CB85" i="12"/>
  <c r="CF85" i="12" s="1"/>
  <c r="CO85" i="12"/>
  <c r="CS85" i="12" s="1"/>
  <c r="AR85" i="12"/>
  <c r="AV85" i="12" s="1"/>
  <c r="BD85" i="12"/>
  <c r="BH85" i="12" s="1"/>
  <c r="BP85" i="12"/>
  <c r="BT85" i="12" s="1"/>
  <c r="CC85" i="12"/>
  <c r="CG85" i="12" s="1"/>
  <c r="CN85" i="12"/>
  <c r="CR85" i="12" s="1"/>
  <c r="AS81" i="12"/>
  <c r="AW81" i="12" s="1"/>
  <c r="BE81" i="12"/>
  <c r="BI81" i="12" s="1"/>
  <c r="BQ81" i="12"/>
  <c r="BU81" i="12" s="1"/>
  <c r="CB81" i="12"/>
  <c r="CF81" i="12" s="1"/>
  <c r="CO81" i="12"/>
  <c r="CS81" i="12" s="1"/>
  <c r="AR81" i="12"/>
  <c r="AV81" i="12" s="1"/>
  <c r="BP81" i="12"/>
  <c r="BT81" i="12" s="1"/>
  <c r="CN81" i="12"/>
  <c r="CR81" i="12" s="1"/>
  <c r="BD81" i="12"/>
  <c r="BH81" i="12" s="1"/>
  <c r="CC81" i="12"/>
  <c r="CG81" i="12" s="1"/>
  <c r="AR77" i="12"/>
  <c r="AV77" i="12" s="1"/>
  <c r="BD77" i="12"/>
  <c r="BH77" i="12" s="1"/>
  <c r="BP77" i="12"/>
  <c r="BT77" i="12" s="1"/>
  <c r="CC77" i="12"/>
  <c r="CG77" i="12" s="1"/>
  <c r="CN77" i="12"/>
  <c r="CR77" i="12" s="1"/>
  <c r="AS77" i="12"/>
  <c r="AW77" i="12" s="1"/>
  <c r="BQ77" i="12"/>
  <c r="BU77" i="12" s="1"/>
  <c r="CO77" i="12"/>
  <c r="CS77" i="12" s="1"/>
  <c r="BE77" i="12"/>
  <c r="BI77" i="12" s="1"/>
  <c r="CB77" i="12"/>
  <c r="CF77" i="12" s="1"/>
  <c r="AR73" i="12"/>
  <c r="AV73" i="12" s="1"/>
  <c r="BD73" i="12"/>
  <c r="BH73" i="12" s="1"/>
  <c r="BP73" i="12"/>
  <c r="BT73" i="12" s="1"/>
  <c r="CC73" i="12"/>
  <c r="CG73" i="12" s="1"/>
  <c r="CN73" i="12"/>
  <c r="CR73" i="12" s="1"/>
  <c r="AS73" i="12"/>
  <c r="AW73" i="12" s="1"/>
  <c r="BE73" i="12"/>
  <c r="BI73" i="12" s="1"/>
  <c r="BQ73" i="12"/>
  <c r="BU73" i="12" s="1"/>
  <c r="CB73" i="12"/>
  <c r="CF73" i="12" s="1"/>
  <c r="CO73" i="12"/>
  <c r="CS73" i="12" s="1"/>
  <c r="AS69" i="12"/>
  <c r="AW69" i="12" s="1"/>
  <c r="BE69" i="12"/>
  <c r="BI69" i="12" s="1"/>
  <c r="BQ69" i="12"/>
  <c r="BU69" i="12" s="1"/>
  <c r="CB69" i="12"/>
  <c r="CF69" i="12" s="1"/>
  <c r="CO69" i="12"/>
  <c r="CS69" i="12" s="1"/>
  <c r="AR69" i="12"/>
  <c r="AV69" i="12" s="1"/>
  <c r="BD69" i="12"/>
  <c r="BH69" i="12" s="1"/>
  <c r="BP69" i="12"/>
  <c r="BT69" i="12" s="1"/>
  <c r="CC69" i="12"/>
  <c r="CG69" i="12" s="1"/>
  <c r="CN69" i="12"/>
  <c r="CR69" i="12" s="1"/>
  <c r="AR65" i="12"/>
  <c r="AV65" i="12" s="1"/>
  <c r="BD65" i="12"/>
  <c r="BH65" i="12" s="1"/>
  <c r="BP65" i="12"/>
  <c r="BT65" i="12" s="1"/>
  <c r="CC65" i="12"/>
  <c r="CG65" i="12" s="1"/>
  <c r="CN65" i="12"/>
  <c r="CR65" i="12" s="1"/>
  <c r="AS65" i="12"/>
  <c r="AW65" i="12" s="1"/>
  <c r="BE65" i="12"/>
  <c r="BI65" i="12" s="1"/>
  <c r="BQ65" i="12"/>
  <c r="BU65" i="12" s="1"/>
  <c r="CB65" i="12"/>
  <c r="CF65" i="12" s="1"/>
  <c r="CO65" i="12"/>
  <c r="CS65" i="12" s="1"/>
  <c r="AR61" i="12"/>
  <c r="AV61" i="12" s="1"/>
  <c r="BD61" i="12"/>
  <c r="BH61" i="12" s="1"/>
  <c r="BP61" i="12"/>
  <c r="BT61" i="12" s="1"/>
  <c r="CC61" i="12"/>
  <c r="CG61" i="12" s="1"/>
  <c r="CN61" i="12"/>
  <c r="CR61" i="12" s="1"/>
  <c r="BE61" i="12"/>
  <c r="BI61" i="12" s="1"/>
  <c r="CB61" i="12"/>
  <c r="CF61" i="12" s="1"/>
  <c r="AS61" i="12"/>
  <c r="AW61" i="12" s="1"/>
  <c r="CO61" i="12"/>
  <c r="CS61" i="12" s="1"/>
  <c r="BQ61" i="12"/>
  <c r="BU61" i="12" s="1"/>
  <c r="AS57" i="12"/>
  <c r="AW57" i="12" s="1"/>
  <c r="BE57" i="12"/>
  <c r="BI57" i="12" s="1"/>
  <c r="BQ57" i="12"/>
  <c r="BU57" i="12" s="1"/>
  <c r="CB57" i="12"/>
  <c r="CF57" i="12" s="1"/>
  <c r="CO57" i="12"/>
  <c r="CS57" i="12" s="1"/>
  <c r="AR57" i="12"/>
  <c r="AV57" i="12" s="1"/>
  <c r="BP57" i="12"/>
  <c r="BT57" i="12" s="1"/>
  <c r="CN57" i="12"/>
  <c r="CR57" i="12" s="1"/>
  <c r="BD57" i="12"/>
  <c r="BH57" i="12" s="1"/>
  <c r="CC57" i="12"/>
  <c r="CG57" i="12" s="1"/>
  <c r="AS53" i="12"/>
  <c r="AW53" i="12" s="1"/>
  <c r="BE53" i="12"/>
  <c r="BI53" i="12" s="1"/>
  <c r="BQ53" i="12"/>
  <c r="BU53" i="12" s="1"/>
  <c r="CB53" i="12"/>
  <c r="CF53" i="12" s="1"/>
  <c r="CO53" i="12"/>
  <c r="CS53" i="12" s="1"/>
  <c r="BD53" i="12"/>
  <c r="BH53" i="12" s="1"/>
  <c r="CC53" i="12"/>
  <c r="CG53" i="12" s="1"/>
  <c r="AR53" i="12"/>
  <c r="AV53" i="12" s="1"/>
  <c r="BP53" i="12"/>
  <c r="BT53" i="12" s="1"/>
  <c r="CN53" i="12"/>
  <c r="CR53" i="12" s="1"/>
  <c r="AS49" i="12"/>
  <c r="AW49" i="12" s="1"/>
  <c r="BE49" i="12"/>
  <c r="BI49" i="12" s="1"/>
  <c r="BQ49" i="12"/>
  <c r="BU49" i="12" s="1"/>
  <c r="CB49" i="12"/>
  <c r="CF49" i="12" s="1"/>
  <c r="CO49" i="12"/>
  <c r="CS49" i="12" s="1"/>
  <c r="AR49" i="12"/>
  <c r="AV49" i="12" s="1"/>
  <c r="BD49" i="12"/>
  <c r="BH49" i="12" s="1"/>
  <c r="BP49" i="12"/>
  <c r="BT49" i="12" s="1"/>
  <c r="CC49" i="12"/>
  <c r="CG49" i="12" s="1"/>
  <c r="CN49" i="12"/>
  <c r="CR49" i="12" s="1"/>
  <c r="AS45" i="12"/>
  <c r="AW45" i="12" s="1"/>
  <c r="BE45" i="12"/>
  <c r="BI45" i="12" s="1"/>
  <c r="BQ45" i="12"/>
  <c r="BU45" i="12" s="1"/>
  <c r="CB45" i="12"/>
  <c r="CF45" i="12" s="1"/>
  <c r="CO45" i="12"/>
  <c r="CS45" i="12" s="1"/>
  <c r="BD45" i="12"/>
  <c r="BH45" i="12" s="1"/>
  <c r="CC45" i="12"/>
  <c r="CG45" i="12" s="1"/>
  <c r="AR45" i="12"/>
  <c r="AV45" i="12" s="1"/>
  <c r="CN45" i="12"/>
  <c r="CR45" i="12" s="1"/>
  <c r="BP45" i="12"/>
  <c r="BT45" i="12" s="1"/>
  <c r="AR41" i="12"/>
  <c r="AV41" i="12" s="1"/>
  <c r="BD41" i="12"/>
  <c r="BH41" i="12" s="1"/>
  <c r="BP41" i="12"/>
  <c r="BT41" i="12" s="1"/>
  <c r="CC41" i="12"/>
  <c r="CG41" i="12" s="1"/>
  <c r="CN41" i="12"/>
  <c r="CR41" i="12" s="1"/>
  <c r="BE41" i="12"/>
  <c r="BI41" i="12" s="1"/>
  <c r="CB41" i="12"/>
  <c r="CF41" i="12" s="1"/>
  <c r="BQ41" i="12"/>
  <c r="BU41" i="12" s="1"/>
  <c r="AS41" i="12"/>
  <c r="AW41" i="12" s="1"/>
  <c r="CO41" i="12"/>
  <c r="CS41" i="12" s="1"/>
  <c r="AR37" i="12"/>
  <c r="AV37" i="12" s="1"/>
  <c r="BD37" i="12"/>
  <c r="BH37" i="12" s="1"/>
  <c r="BP37" i="12"/>
  <c r="BT37" i="12" s="1"/>
  <c r="CC37" i="12"/>
  <c r="CG37" i="12" s="1"/>
  <c r="CN37" i="12"/>
  <c r="CR37" i="12" s="1"/>
  <c r="AS37" i="12"/>
  <c r="AW37" i="12" s="1"/>
  <c r="BE37" i="12"/>
  <c r="BI37" i="12" s="1"/>
  <c r="BQ37" i="12"/>
  <c r="BU37" i="12" s="1"/>
  <c r="CB37" i="12"/>
  <c r="CF37" i="12" s="1"/>
  <c r="CO37" i="12"/>
  <c r="CS37" i="12" s="1"/>
  <c r="AR33" i="12"/>
  <c r="AV33" i="12" s="1"/>
  <c r="BD33" i="12"/>
  <c r="BH33" i="12" s="1"/>
  <c r="BP33" i="12"/>
  <c r="BT33" i="12" s="1"/>
  <c r="CC33" i="12"/>
  <c r="CG33" i="12" s="1"/>
  <c r="CN33" i="12"/>
  <c r="CR33" i="12" s="1"/>
  <c r="AS33" i="12"/>
  <c r="AW33" i="12" s="1"/>
  <c r="BQ33" i="12"/>
  <c r="BU33" i="12" s="1"/>
  <c r="CO33" i="12"/>
  <c r="CS33" i="12" s="1"/>
  <c r="CB33" i="12"/>
  <c r="CF33" i="12" s="1"/>
  <c r="BE33" i="12"/>
  <c r="BI33" i="12" s="1"/>
  <c r="AS29" i="12"/>
  <c r="AW29" i="12" s="1"/>
  <c r="BE29" i="12"/>
  <c r="BI29" i="12" s="1"/>
  <c r="BQ29" i="12"/>
  <c r="BU29" i="12" s="1"/>
  <c r="CB29" i="12"/>
  <c r="CF29" i="12" s="1"/>
  <c r="CO29" i="12"/>
  <c r="CS29" i="12" s="1"/>
  <c r="AR29" i="12"/>
  <c r="AV29" i="12" s="1"/>
  <c r="BD29" i="12"/>
  <c r="BH29" i="12" s="1"/>
  <c r="BP29" i="12"/>
  <c r="BT29" i="12" s="1"/>
  <c r="CC29" i="12"/>
  <c r="CG29" i="12" s="1"/>
  <c r="CN29" i="12"/>
  <c r="CR29" i="12" s="1"/>
  <c r="AR25" i="12"/>
  <c r="AV25" i="12" s="1"/>
  <c r="BD25" i="12"/>
  <c r="BH25" i="12" s="1"/>
  <c r="BP25" i="12"/>
  <c r="BT25" i="12" s="1"/>
  <c r="CC25" i="12"/>
  <c r="CG25" i="12" s="1"/>
  <c r="CN25" i="12"/>
  <c r="CR25" i="12" s="1"/>
  <c r="AS25" i="12"/>
  <c r="AW25" i="12" s="1"/>
  <c r="BQ25" i="12"/>
  <c r="BU25" i="12" s="1"/>
  <c r="CO25" i="12"/>
  <c r="CS25" i="12" s="1"/>
  <c r="BE25" i="12"/>
  <c r="BI25" i="12" s="1"/>
  <c r="CB25" i="12"/>
  <c r="CF25" i="12" s="1"/>
  <c r="AS21" i="12"/>
  <c r="AW21" i="12" s="1"/>
  <c r="BE21" i="12"/>
  <c r="BI21" i="12" s="1"/>
  <c r="BQ21" i="12"/>
  <c r="BU21" i="12" s="1"/>
  <c r="CB21" i="12"/>
  <c r="CF21" i="12" s="1"/>
  <c r="CO21" i="12"/>
  <c r="CS21" i="12" s="1"/>
  <c r="BD21" i="12"/>
  <c r="BH21" i="12" s="1"/>
  <c r="CC21" i="12"/>
  <c r="CG21" i="12" s="1"/>
  <c r="AR21" i="12"/>
  <c r="AV21" i="12" s="1"/>
  <c r="CN21" i="12"/>
  <c r="CR21" i="12" s="1"/>
  <c r="BP21" i="12"/>
  <c r="BT21" i="12" s="1"/>
  <c r="AS17" i="12"/>
  <c r="AW17" i="12" s="1"/>
  <c r="BE17" i="12"/>
  <c r="BI17" i="12" s="1"/>
  <c r="BQ17" i="12"/>
  <c r="BU17" i="12" s="1"/>
  <c r="CB17" i="12"/>
  <c r="CF17" i="12" s="1"/>
  <c r="CO17" i="12"/>
  <c r="CS17" i="12" s="1"/>
  <c r="AR17" i="12"/>
  <c r="AV17" i="12" s="1"/>
  <c r="BP17" i="12"/>
  <c r="BT17" i="12" s="1"/>
  <c r="CN17" i="12"/>
  <c r="CR17" i="12" s="1"/>
  <c r="BD17" i="12"/>
  <c r="BH17" i="12" s="1"/>
  <c r="CC17" i="12"/>
  <c r="CG17" i="12" s="1"/>
  <c r="AR12" i="12"/>
  <c r="AV12" i="12" s="1"/>
  <c r="BD12" i="12"/>
  <c r="BH12" i="12" s="1"/>
  <c r="BP12" i="12"/>
  <c r="BT12" i="12" s="1"/>
  <c r="CC12" i="12"/>
  <c r="CG12" i="12" s="1"/>
  <c r="CN12" i="12"/>
  <c r="CR12" i="12" s="1"/>
  <c r="AS12" i="12"/>
  <c r="AW12" i="12" s="1"/>
  <c r="BE12" i="12"/>
  <c r="BI12" i="12" s="1"/>
  <c r="BQ12" i="12"/>
  <c r="BU12" i="12" s="1"/>
  <c r="CB12" i="12"/>
  <c r="CF12" i="12" s="1"/>
  <c r="CO12" i="12"/>
  <c r="CS12" i="12" s="1"/>
  <c r="BE5" i="12"/>
  <c r="BI5" i="12" s="1"/>
  <c r="AR5" i="12"/>
  <c r="AV5" i="12" s="1"/>
  <c r="BQ5" i="12"/>
  <c r="BU5" i="12" s="1"/>
  <c r="CB5" i="12"/>
  <c r="CF5" i="12" s="1"/>
  <c r="CO5" i="12"/>
  <c r="CS5" i="12" s="1"/>
  <c r="AS5" i="12"/>
  <c r="AW5" i="12" s="1"/>
  <c r="BD5" i="12"/>
  <c r="BH5" i="12" s="1"/>
  <c r="BP5" i="12"/>
  <c r="BT5" i="12" s="1"/>
  <c r="CC5" i="12"/>
  <c r="CG5" i="12" s="1"/>
  <c r="CN5" i="12"/>
  <c r="CR5" i="12" s="1"/>
  <c r="AR11" i="12"/>
  <c r="AV11" i="12" s="1"/>
  <c r="BD11" i="12"/>
  <c r="BH11" i="12" s="1"/>
  <c r="BP11" i="12"/>
  <c r="BT11" i="12" s="1"/>
  <c r="CC11" i="12"/>
  <c r="CG11" i="12" s="1"/>
  <c r="CN11" i="12"/>
  <c r="CR11" i="12" s="1"/>
  <c r="AS11" i="12"/>
  <c r="AW11" i="12" s="1"/>
  <c r="BE11" i="12"/>
  <c r="BI11" i="12" s="1"/>
  <c r="BQ11" i="12"/>
  <c r="BU11" i="12" s="1"/>
  <c r="CB11" i="12"/>
  <c r="CF11" i="12" s="1"/>
  <c r="CO11" i="12"/>
  <c r="CS11" i="12" s="1"/>
  <c r="AR13" i="12"/>
  <c r="AV13" i="12" s="1"/>
  <c r="BD13" i="12"/>
  <c r="BH13" i="12" s="1"/>
  <c r="BP13" i="12"/>
  <c r="BT13" i="12" s="1"/>
  <c r="CC13" i="12"/>
  <c r="CG13" i="12" s="1"/>
  <c r="CN13" i="12"/>
  <c r="CR13" i="12" s="1"/>
  <c r="BE13" i="12"/>
  <c r="BI13" i="12" s="1"/>
  <c r="CB13" i="12"/>
  <c r="CF13" i="12" s="1"/>
  <c r="AS13" i="12"/>
  <c r="AW13" i="12" s="1"/>
  <c r="BQ13" i="12"/>
  <c r="BU13" i="12" s="1"/>
  <c r="CO13" i="12"/>
  <c r="CS13" i="12" s="1"/>
  <c r="AR362" i="12"/>
  <c r="AV362" i="12" s="1"/>
  <c r="BD362" i="12"/>
  <c r="BH362" i="12" s="1"/>
  <c r="BQ362" i="12"/>
  <c r="BU362" i="12" s="1"/>
  <c r="CB362" i="12"/>
  <c r="CF362" i="12" s="1"/>
  <c r="CO362" i="12"/>
  <c r="CS362" i="12" s="1"/>
  <c r="AS362" i="12"/>
  <c r="AW362" i="12" s="1"/>
  <c r="BE362" i="12"/>
  <c r="BI362" i="12" s="1"/>
  <c r="BP362" i="12"/>
  <c r="BT362" i="12" s="1"/>
  <c r="CC362" i="12"/>
  <c r="CG362" i="12" s="1"/>
  <c r="CN362" i="12"/>
  <c r="CR362" i="12" s="1"/>
  <c r="AR346" i="12"/>
  <c r="AV346" i="12" s="1"/>
  <c r="BD346" i="12"/>
  <c r="BH346" i="12" s="1"/>
  <c r="BQ346" i="12"/>
  <c r="BU346" i="12" s="1"/>
  <c r="CB346" i="12"/>
  <c r="CF346" i="12" s="1"/>
  <c r="CC346" i="12"/>
  <c r="CG346" i="12" s="1"/>
  <c r="AS346" i="12"/>
  <c r="AW346" i="12" s="1"/>
  <c r="BE346" i="12"/>
  <c r="BI346" i="12" s="1"/>
  <c r="BP346" i="12"/>
  <c r="BT346" i="12" s="1"/>
  <c r="CN346" i="12"/>
  <c r="CR346" i="12" s="1"/>
  <c r="CO346" i="12"/>
  <c r="CS346" i="12" s="1"/>
  <c r="AR368" i="12"/>
  <c r="AV368" i="12" s="1"/>
  <c r="BD368" i="12"/>
  <c r="BH368" i="12" s="1"/>
  <c r="BQ368" i="12"/>
  <c r="BU368" i="12" s="1"/>
  <c r="CB368" i="12"/>
  <c r="CF368" i="12" s="1"/>
  <c r="CO368" i="12"/>
  <c r="CS368" i="12" s="1"/>
  <c r="AS368" i="12"/>
  <c r="AW368" i="12" s="1"/>
  <c r="BP368" i="12"/>
  <c r="BT368" i="12" s="1"/>
  <c r="CN368" i="12"/>
  <c r="CR368" i="12" s="1"/>
  <c r="BE368" i="12"/>
  <c r="BI368" i="12" s="1"/>
  <c r="CC368" i="12"/>
  <c r="CG368" i="12" s="1"/>
  <c r="AR360" i="12"/>
  <c r="AV360" i="12" s="1"/>
  <c r="BD360" i="12"/>
  <c r="BH360" i="12" s="1"/>
  <c r="BQ360" i="12"/>
  <c r="BU360" i="12" s="1"/>
  <c r="CB360" i="12"/>
  <c r="CF360" i="12" s="1"/>
  <c r="CO360" i="12"/>
  <c r="CS360" i="12" s="1"/>
  <c r="AS360" i="12"/>
  <c r="AW360" i="12" s="1"/>
  <c r="BE360" i="12"/>
  <c r="BI360" i="12" s="1"/>
  <c r="BP360" i="12"/>
  <c r="BT360" i="12" s="1"/>
  <c r="CC360" i="12"/>
  <c r="CG360" i="12" s="1"/>
  <c r="CN360" i="12"/>
  <c r="CR360" i="12" s="1"/>
  <c r="AS352" i="12"/>
  <c r="AW352" i="12" s="1"/>
  <c r="BE352" i="12"/>
  <c r="BI352" i="12" s="1"/>
  <c r="BP352" i="12"/>
  <c r="BT352" i="12" s="1"/>
  <c r="CN352" i="12"/>
  <c r="CR352" i="12" s="1"/>
  <c r="CO352" i="12"/>
  <c r="CS352" i="12" s="1"/>
  <c r="AR352" i="12"/>
  <c r="AV352" i="12" s="1"/>
  <c r="BD352" i="12"/>
  <c r="BH352" i="12" s="1"/>
  <c r="BQ352" i="12"/>
  <c r="BU352" i="12" s="1"/>
  <c r="CB352" i="12"/>
  <c r="CF352" i="12" s="1"/>
  <c r="CC352" i="12"/>
  <c r="CG352" i="12" s="1"/>
  <c r="AS344" i="12"/>
  <c r="AW344" i="12" s="1"/>
  <c r="BE344" i="12"/>
  <c r="BI344" i="12" s="1"/>
  <c r="CB344" i="12"/>
  <c r="CF344" i="12" s="1"/>
  <c r="CC344" i="12"/>
  <c r="CG344" i="12" s="1"/>
  <c r="AR344" i="12"/>
  <c r="AV344" i="12" s="1"/>
  <c r="BD344" i="12"/>
  <c r="BH344" i="12" s="1"/>
  <c r="BQ344" i="12"/>
  <c r="BU344" i="12" s="1"/>
  <c r="BP344" i="12"/>
  <c r="BT344" i="12" s="1"/>
  <c r="CN344" i="12"/>
  <c r="CR344" i="12" s="1"/>
  <c r="CO344" i="12"/>
  <c r="CS344" i="12" s="1"/>
  <c r="AR336" i="12"/>
  <c r="AV336" i="12" s="1"/>
  <c r="BD336" i="12"/>
  <c r="BH336" i="12" s="1"/>
  <c r="BQ336" i="12"/>
  <c r="BU336" i="12" s="1"/>
  <c r="CB336" i="12"/>
  <c r="CF336" i="12" s="1"/>
  <c r="CC336" i="12"/>
  <c r="CG336" i="12" s="1"/>
  <c r="AS336" i="12"/>
  <c r="AW336" i="12" s="1"/>
  <c r="BP336" i="12"/>
  <c r="BT336" i="12" s="1"/>
  <c r="CO336" i="12"/>
  <c r="CS336" i="12" s="1"/>
  <c r="CN336" i="12"/>
  <c r="CR336" i="12" s="1"/>
  <c r="BE336" i="12"/>
  <c r="BI336" i="12" s="1"/>
  <c r="AS358" i="12"/>
  <c r="AW358" i="12" s="1"/>
  <c r="BE358" i="12"/>
  <c r="BI358" i="12" s="1"/>
  <c r="BP358" i="12"/>
  <c r="BT358" i="12" s="1"/>
  <c r="CN358" i="12"/>
  <c r="CR358" i="12" s="1"/>
  <c r="CO358" i="12"/>
  <c r="CS358" i="12" s="1"/>
  <c r="BD358" i="12"/>
  <c r="BH358" i="12" s="1"/>
  <c r="CB358" i="12"/>
  <c r="CF358" i="12" s="1"/>
  <c r="AR358" i="12"/>
  <c r="AV358" i="12" s="1"/>
  <c r="BQ358" i="12"/>
  <c r="BU358" i="12" s="1"/>
  <c r="CC358" i="12"/>
  <c r="CG358" i="12" s="1"/>
  <c r="AS342" i="12"/>
  <c r="AW342" i="12" s="1"/>
  <c r="BE342" i="12"/>
  <c r="BI342" i="12" s="1"/>
  <c r="BP342" i="12"/>
  <c r="BT342" i="12" s="1"/>
  <c r="CN342" i="12"/>
  <c r="CR342" i="12" s="1"/>
  <c r="CO342" i="12"/>
  <c r="CS342" i="12" s="1"/>
  <c r="AR342" i="12"/>
  <c r="AV342" i="12" s="1"/>
  <c r="BQ342" i="12"/>
  <c r="BU342" i="12" s="1"/>
  <c r="CC342" i="12"/>
  <c r="CG342" i="12" s="1"/>
  <c r="BD342" i="12"/>
  <c r="BH342" i="12" s="1"/>
  <c r="CB342" i="12"/>
  <c r="CF342" i="12" s="1"/>
  <c r="AR334" i="12"/>
  <c r="AV334" i="12" s="1"/>
  <c r="BD334" i="12"/>
  <c r="BH334" i="12" s="1"/>
  <c r="BQ334" i="12"/>
  <c r="BU334" i="12" s="1"/>
  <c r="CB334" i="12"/>
  <c r="CF334" i="12" s="1"/>
  <c r="CC334" i="12"/>
  <c r="CG334" i="12" s="1"/>
  <c r="AS334" i="12"/>
  <c r="AW334" i="12" s="1"/>
  <c r="BE334" i="12"/>
  <c r="BI334" i="12" s="1"/>
  <c r="BP334" i="12"/>
  <c r="BT334" i="12" s="1"/>
  <c r="CN334" i="12"/>
  <c r="CR334" i="12" s="1"/>
  <c r="CO334" i="12"/>
  <c r="CS334" i="12" s="1"/>
  <c r="AR367" i="12"/>
  <c r="AV367" i="12" s="1"/>
  <c r="BD367" i="12"/>
  <c r="BH367" i="12" s="1"/>
  <c r="BQ367" i="12"/>
  <c r="BU367" i="12" s="1"/>
  <c r="CB367" i="12"/>
  <c r="CF367" i="12" s="1"/>
  <c r="CO367" i="12"/>
  <c r="CS367" i="12" s="1"/>
  <c r="AS367" i="12"/>
  <c r="AW367" i="12" s="1"/>
  <c r="BE367" i="12"/>
  <c r="BI367" i="12" s="1"/>
  <c r="BP367" i="12"/>
  <c r="BT367" i="12" s="1"/>
  <c r="CC367" i="12"/>
  <c r="CG367" i="12" s="1"/>
  <c r="CN367" i="12"/>
  <c r="CR367" i="12" s="1"/>
  <c r="AR363" i="12"/>
  <c r="AV363" i="12" s="1"/>
  <c r="BD363" i="12"/>
  <c r="BH363" i="12" s="1"/>
  <c r="BQ363" i="12"/>
  <c r="BU363" i="12" s="1"/>
  <c r="CB363" i="12"/>
  <c r="CF363" i="12" s="1"/>
  <c r="CN363" i="12"/>
  <c r="CR363" i="12" s="1"/>
  <c r="AS363" i="12"/>
  <c r="AW363" i="12" s="1"/>
  <c r="BE363" i="12"/>
  <c r="BI363" i="12" s="1"/>
  <c r="BP363" i="12"/>
  <c r="BT363" i="12" s="1"/>
  <c r="CC363" i="12"/>
  <c r="CG363" i="12" s="1"/>
  <c r="CO363" i="12"/>
  <c r="CS363" i="12" s="1"/>
  <c r="AR359" i="12"/>
  <c r="AV359" i="12" s="1"/>
  <c r="BD359" i="12"/>
  <c r="BH359" i="12" s="1"/>
  <c r="BQ359" i="12"/>
  <c r="BU359" i="12" s="1"/>
  <c r="CB359" i="12"/>
  <c r="CF359" i="12" s="1"/>
  <c r="CN359" i="12"/>
  <c r="CR359" i="12" s="1"/>
  <c r="AS359" i="12"/>
  <c r="AW359" i="12" s="1"/>
  <c r="BE359" i="12"/>
  <c r="BI359" i="12" s="1"/>
  <c r="BP359" i="12"/>
  <c r="BT359" i="12" s="1"/>
  <c r="CC359" i="12"/>
  <c r="CG359" i="12" s="1"/>
  <c r="CO359" i="12"/>
  <c r="CS359" i="12" s="1"/>
  <c r="AR355" i="12"/>
  <c r="AV355" i="12" s="1"/>
  <c r="BD355" i="12"/>
  <c r="BH355" i="12" s="1"/>
  <c r="BQ355" i="12"/>
  <c r="BU355" i="12" s="1"/>
  <c r="CB355" i="12"/>
  <c r="CF355" i="12" s="1"/>
  <c r="CN355" i="12"/>
  <c r="CR355" i="12" s="1"/>
  <c r="AS355" i="12"/>
  <c r="AW355" i="12" s="1"/>
  <c r="BE355" i="12"/>
  <c r="BI355" i="12" s="1"/>
  <c r="BP355" i="12"/>
  <c r="BT355" i="12" s="1"/>
  <c r="CC355" i="12"/>
  <c r="CG355" i="12" s="1"/>
  <c r="CO355" i="12"/>
  <c r="CS355" i="12" s="1"/>
  <c r="AS351" i="12"/>
  <c r="AW351" i="12" s="1"/>
  <c r="BE351" i="12"/>
  <c r="BI351" i="12" s="1"/>
  <c r="BP351" i="12"/>
  <c r="BT351" i="12" s="1"/>
  <c r="CC351" i="12"/>
  <c r="CG351" i="12" s="1"/>
  <c r="CN351" i="12"/>
  <c r="CR351" i="12" s="1"/>
  <c r="AR351" i="12"/>
  <c r="AV351" i="12" s="1"/>
  <c r="BD351" i="12"/>
  <c r="BH351" i="12" s="1"/>
  <c r="BQ351" i="12"/>
  <c r="BU351" i="12" s="1"/>
  <c r="CB351" i="12"/>
  <c r="CF351" i="12" s="1"/>
  <c r="CO351" i="12"/>
  <c r="CS351" i="12" s="1"/>
  <c r="AR347" i="12"/>
  <c r="AV347" i="12" s="1"/>
  <c r="BD347" i="12"/>
  <c r="BH347" i="12" s="1"/>
  <c r="BQ347" i="12"/>
  <c r="BU347" i="12" s="1"/>
  <c r="CB347" i="12"/>
  <c r="CF347" i="12" s="1"/>
  <c r="CN347" i="12"/>
  <c r="CR347" i="12" s="1"/>
  <c r="AS347" i="12"/>
  <c r="AW347" i="12" s="1"/>
  <c r="BP347" i="12"/>
  <c r="BT347" i="12" s="1"/>
  <c r="CO347" i="12"/>
  <c r="CS347" i="12" s="1"/>
  <c r="CC347" i="12"/>
  <c r="CG347" i="12" s="1"/>
  <c r="BE347" i="12"/>
  <c r="BI347" i="12" s="1"/>
  <c r="AR343" i="12"/>
  <c r="AV343" i="12" s="1"/>
  <c r="BD343" i="12"/>
  <c r="BH343" i="12" s="1"/>
  <c r="BQ343" i="12"/>
  <c r="BU343" i="12" s="1"/>
  <c r="CB343" i="12"/>
  <c r="CF343" i="12" s="1"/>
  <c r="CN343" i="12"/>
  <c r="CR343" i="12" s="1"/>
  <c r="BE343" i="12"/>
  <c r="BI343" i="12" s="1"/>
  <c r="CC343" i="12"/>
  <c r="CG343" i="12" s="1"/>
  <c r="AS343" i="12"/>
  <c r="AW343" i="12" s="1"/>
  <c r="BP343" i="12"/>
  <c r="BT343" i="12" s="1"/>
  <c r="CO343" i="12"/>
  <c r="CS343" i="12" s="1"/>
  <c r="AR339" i="12"/>
  <c r="AV339" i="12" s="1"/>
  <c r="BD339" i="12"/>
  <c r="BH339" i="12" s="1"/>
  <c r="BQ339" i="12"/>
  <c r="BU339" i="12" s="1"/>
  <c r="CB339" i="12"/>
  <c r="CF339" i="12" s="1"/>
  <c r="CN339" i="12"/>
  <c r="CR339" i="12" s="1"/>
  <c r="AS339" i="12"/>
  <c r="AW339" i="12" s="1"/>
  <c r="BE339" i="12"/>
  <c r="BI339" i="12" s="1"/>
  <c r="BP339" i="12"/>
  <c r="BT339" i="12" s="1"/>
  <c r="CC339" i="12"/>
  <c r="CG339" i="12" s="1"/>
  <c r="CO339" i="12"/>
  <c r="CS339" i="12" s="1"/>
  <c r="AR335" i="12"/>
  <c r="AV335" i="12" s="1"/>
  <c r="BD335" i="12"/>
  <c r="BH335" i="12" s="1"/>
  <c r="BQ335" i="12"/>
  <c r="BU335" i="12" s="1"/>
  <c r="CB335" i="12"/>
  <c r="CF335" i="12" s="1"/>
  <c r="CN335" i="12"/>
  <c r="CR335" i="12" s="1"/>
  <c r="BE335" i="12"/>
  <c r="BI335" i="12" s="1"/>
  <c r="CC335" i="12"/>
  <c r="CG335" i="12" s="1"/>
  <c r="AS335" i="12"/>
  <c r="AW335" i="12" s="1"/>
  <c r="BP335" i="12"/>
  <c r="BT335" i="12" s="1"/>
  <c r="CO335" i="12"/>
  <c r="CS335" i="12" s="1"/>
  <c r="AR331" i="12"/>
  <c r="AV331" i="12" s="1"/>
  <c r="BD331" i="12"/>
  <c r="BH331" i="12" s="1"/>
  <c r="BQ331" i="12"/>
  <c r="BU331" i="12" s="1"/>
  <c r="CB331" i="12"/>
  <c r="CF331" i="12" s="1"/>
  <c r="CN331" i="12"/>
  <c r="CR331" i="12" s="1"/>
  <c r="AS331" i="12"/>
  <c r="AW331" i="12" s="1"/>
  <c r="BE331" i="12"/>
  <c r="BI331" i="12" s="1"/>
  <c r="BP331" i="12"/>
  <c r="BT331" i="12" s="1"/>
  <c r="CC331" i="12"/>
  <c r="CG331" i="12" s="1"/>
  <c r="CO331" i="12"/>
  <c r="CS331" i="12" s="1"/>
  <c r="AR327" i="12"/>
  <c r="AV327" i="12" s="1"/>
  <c r="BD327" i="12"/>
  <c r="BH327" i="12" s="1"/>
  <c r="BQ327" i="12"/>
  <c r="BU327" i="12" s="1"/>
  <c r="CB327" i="12"/>
  <c r="CF327" i="12" s="1"/>
  <c r="CN327" i="12"/>
  <c r="CR327" i="12" s="1"/>
  <c r="AS327" i="12"/>
  <c r="AW327" i="12" s="1"/>
  <c r="BP327" i="12"/>
  <c r="BT327" i="12" s="1"/>
  <c r="CO327" i="12"/>
  <c r="CS327" i="12" s="1"/>
  <c r="CC327" i="12"/>
  <c r="CG327" i="12" s="1"/>
  <c r="BE327" i="12"/>
  <c r="BI327" i="12" s="1"/>
  <c r="AS323" i="12"/>
  <c r="AW323" i="12" s="1"/>
  <c r="BE323" i="12"/>
  <c r="BI323" i="12" s="1"/>
  <c r="BP323" i="12"/>
  <c r="BT323" i="12" s="1"/>
  <c r="CC323" i="12"/>
  <c r="CG323" i="12" s="1"/>
  <c r="CO323" i="12"/>
  <c r="CS323" i="12" s="1"/>
  <c r="AR323" i="12"/>
  <c r="AV323" i="12" s="1"/>
  <c r="BD323" i="12"/>
  <c r="BH323" i="12" s="1"/>
  <c r="BQ323" i="12"/>
  <c r="BU323" i="12" s="1"/>
  <c r="CB323" i="12"/>
  <c r="CF323" i="12" s="1"/>
  <c r="CN323" i="12"/>
  <c r="CR323" i="12" s="1"/>
  <c r="AS319" i="12"/>
  <c r="AW319" i="12" s="1"/>
  <c r="BE319" i="12"/>
  <c r="BI319" i="12" s="1"/>
  <c r="BP319" i="12"/>
  <c r="BT319" i="12" s="1"/>
  <c r="CC319" i="12"/>
  <c r="CG319" i="12" s="1"/>
  <c r="CO319" i="12"/>
  <c r="CS319" i="12" s="1"/>
  <c r="AR319" i="12"/>
  <c r="AV319" i="12" s="1"/>
  <c r="BD319" i="12"/>
  <c r="BH319" i="12" s="1"/>
  <c r="BQ319" i="12"/>
  <c r="BU319" i="12" s="1"/>
  <c r="CB319" i="12"/>
  <c r="CF319" i="12" s="1"/>
  <c r="CN319" i="12"/>
  <c r="CR319" i="12" s="1"/>
  <c r="AR315" i="12"/>
  <c r="AV315" i="12" s="1"/>
  <c r="BD315" i="12"/>
  <c r="BH315" i="12" s="1"/>
  <c r="BQ315" i="12"/>
  <c r="BU315" i="12" s="1"/>
  <c r="CB315" i="12"/>
  <c r="CF315" i="12" s="1"/>
  <c r="CN315" i="12"/>
  <c r="CR315" i="12" s="1"/>
  <c r="AS315" i="12"/>
  <c r="AW315" i="12" s="1"/>
  <c r="BP315" i="12"/>
  <c r="BT315" i="12" s="1"/>
  <c r="CO315" i="12"/>
  <c r="CS315" i="12" s="1"/>
  <c r="CC315" i="12"/>
  <c r="CG315" i="12" s="1"/>
  <c r="BE315" i="12"/>
  <c r="BI315" i="12" s="1"/>
  <c r="AR311" i="12"/>
  <c r="AV311" i="12" s="1"/>
  <c r="BD311" i="12"/>
  <c r="BH311" i="12" s="1"/>
  <c r="BQ311" i="12"/>
  <c r="BU311" i="12" s="1"/>
  <c r="CB311" i="12"/>
  <c r="CF311" i="12" s="1"/>
  <c r="CN311" i="12"/>
  <c r="CR311" i="12" s="1"/>
  <c r="AS311" i="12"/>
  <c r="AW311" i="12" s="1"/>
  <c r="BP311" i="12"/>
  <c r="BT311" i="12" s="1"/>
  <c r="CO311" i="12"/>
  <c r="CS311" i="12" s="1"/>
  <c r="BE311" i="12"/>
  <c r="BI311" i="12" s="1"/>
  <c r="CC311" i="12"/>
  <c r="CG311" i="12" s="1"/>
  <c r="AR307" i="12"/>
  <c r="AV307" i="12" s="1"/>
  <c r="BE307" i="12"/>
  <c r="BI307" i="12" s="1"/>
  <c r="BP307" i="12"/>
  <c r="BT307" i="12" s="1"/>
  <c r="CC307" i="12"/>
  <c r="CG307" i="12" s="1"/>
  <c r="CO307" i="12"/>
  <c r="CS307" i="12" s="1"/>
  <c r="BD307" i="12"/>
  <c r="BH307" i="12" s="1"/>
  <c r="CB307" i="12"/>
  <c r="CF307" i="12" s="1"/>
  <c r="AS307" i="12"/>
  <c r="AW307" i="12" s="1"/>
  <c r="CN307" i="12"/>
  <c r="CR307" i="12" s="1"/>
  <c r="BQ307" i="12"/>
  <c r="BU307" i="12" s="1"/>
  <c r="AS303" i="12"/>
  <c r="AW303" i="12" s="1"/>
  <c r="BD303" i="12"/>
  <c r="BH303" i="12" s="1"/>
  <c r="BQ303" i="12"/>
  <c r="BU303" i="12" s="1"/>
  <c r="CB303" i="12"/>
  <c r="CF303" i="12" s="1"/>
  <c r="CN303" i="12"/>
  <c r="CR303" i="12" s="1"/>
  <c r="AR303" i="12"/>
  <c r="AV303" i="12" s="1"/>
  <c r="BP303" i="12"/>
  <c r="BT303" i="12" s="1"/>
  <c r="CO303" i="12"/>
  <c r="CS303" i="12" s="1"/>
  <c r="BE303" i="12"/>
  <c r="BI303" i="12" s="1"/>
  <c r="CC303" i="12"/>
  <c r="CG303" i="12" s="1"/>
  <c r="AS299" i="12"/>
  <c r="AW299" i="12" s="1"/>
  <c r="BD299" i="12"/>
  <c r="BH299" i="12" s="1"/>
  <c r="BQ299" i="12"/>
  <c r="BU299" i="12" s="1"/>
  <c r="CB299" i="12"/>
  <c r="CF299" i="12" s="1"/>
  <c r="CN299" i="12"/>
  <c r="CR299" i="12" s="1"/>
  <c r="BE299" i="12"/>
  <c r="BI299" i="12" s="1"/>
  <c r="CC299" i="12"/>
  <c r="CG299" i="12" s="1"/>
  <c r="AR299" i="12"/>
  <c r="AV299" i="12" s="1"/>
  <c r="BP299" i="12"/>
  <c r="BT299" i="12" s="1"/>
  <c r="CO299" i="12"/>
  <c r="CS299" i="12" s="1"/>
  <c r="AS295" i="12"/>
  <c r="AW295" i="12" s="1"/>
  <c r="BD295" i="12"/>
  <c r="BH295" i="12" s="1"/>
  <c r="BQ295" i="12"/>
  <c r="BU295" i="12" s="1"/>
  <c r="CB295" i="12"/>
  <c r="CF295" i="12" s="1"/>
  <c r="CN295" i="12"/>
  <c r="CR295" i="12" s="1"/>
  <c r="AR295" i="12"/>
  <c r="AV295" i="12" s="1"/>
  <c r="BP295" i="12"/>
  <c r="BT295" i="12" s="1"/>
  <c r="CO295" i="12"/>
  <c r="CS295" i="12" s="1"/>
  <c r="BE295" i="12"/>
  <c r="BI295" i="12" s="1"/>
  <c r="CC295" i="12"/>
  <c r="CG295" i="12" s="1"/>
  <c r="AR291" i="12"/>
  <c r="AV291" i="12" s="1"/>
  <c r="BE291" i="12"/>
  <c r="BI291" i="12" s="1"/>
  <c r="BP291" i="12"/>
  <c r="BT291" i="12" s="1"/>
  <c r="CC291" i="12"/>
  <c r="CG291" i="12" s="1"/>
  <c r="CO291" i="12"/>
  <c r="CS291" i="12" s="1"/>
  <c r="BD291" i="12"/>
  <c r="BH291" i="12" s="1"/>
  <c r="CB291" i="12"/>
  <c r="CF291" i="12" s="1"/>
  <c r="AS291" i="12"/>
  <c r="AW291" i="12" s="1"/>
  <c r="BQ291" i="12"/>
  <c r="BU291" i="12" s="1"/>
  <c r="CN291" i="12"/>
  <c r="CR291" i="12" s="1"/>
  <c r="AR287" i="12"/>
  <c r="AV287" i="12" s="1"/>
  <c r="BE287" i="12"/>
  <c r="BI287" i="12" s="1"/>
  <c r="BP287" i="12"/>
  <c r="BT287" i="12" s="1"/>
  <c r="CC287" i="12"/>
  <c r="CG287" i="12" s="1"/>
  <c r="CO287" i="12"/>
  <c r="CS287" i="12" s="1"/>
  <c r="BD287" i="12"/>
  <c r="BH287" i="12" s="1"/>
  <c r="CB287" i="12"/>
  <c r="CF287" i="12" s="1"/>
  <c r="AS287" i="12"/>
  <c r="AW287" i="12" s="1"/>
  <c r="BQ287" i="12"/>
  <c r="BU287" i="12" s="1"/>
  <c r="CN287" i="12"/>
  <c r="CR287" i="12" s="1"/>
  <c r="AS283" i="12"/>
  <c r="AW283" i="12" s="1"/>
  <c r="BD283" i="12"/>
  <c r="BH283" i="12" s="1"/>
  <c r="BQ283" i="12"/>
  <c r="BU283" i="12" s="1"/>
  <c r="CB283" i="12"/>
  <c r="CF283" i="12" s="1"/>
  <c r="CN283" i="12"/>
  <c r="CR283" i="12" s="1"/>
  <c r="AR283" i="12"/>
  <c r="AV283" i="12" s="1"/>
  <c r="BE283" i="12"/>
  <c r="BI283" i="12" s="1"/>
  <c r="BP283" i="12"/>
  <c r="BT283" i="12" s="1"/>
  <c r="CC283" i="12"/>
  <c r="CG283" i="12" s="1"/>
  <c r="CO283" i="12"/>
  <c r="CS283" i="12" s="1"/>
  <c r="AS279" i="12"/>
  <c r="AW279" i="12" s="1"/>
  <c r="BD279" i="12"/>
  <c r="BH279" i="12" s="1"/>
  <c r="BQ279" i="12"/>
  <c r="BU279" i="12" s="1"/>
  <c r="CB279" i="12"/>
  <c r="CF279" i="12" s="1"/>
  <c r="CN279" i="12"/>
  <c r="CR279" i="12" s="1"/>
  <c r="BE279" i="12"/>
  <c r="BI279" i="12" s="1"/>
  <c r="CC279" i="12"/>
  <c r="CG279" i="12" s="1"/>
  <c r="AR279" i="12"/>
  <c r="AV279" i="12" s="1"/>
  <c r="CO279" i="12"/>
  <c r="CS279" i="12" s="1"/>
  <c r="BP279" i="12"/>
  <c r="BT279" i="12" s="1"/>
  <c r="AS275" i="12"/>
  <c r="AW275" i="12" s="1"/>
  <c r="BD275" i="12"/>
  <c r="BH275" i="12" s="1"/>
  <c r="BQ275" i="12"/>
  <c r="BU275" i="12" s="1"/>
  <c r="CB275" i="12"/>
  <c r="CF275" i="12" s="1"/>
  <c r="CN275" i="12"/>
  <c r="CR275" i="12" s="1"/>
  <c r="AR275" i="12"/>
  <c r="AV275" i="12" s="1"/>
  <c r="BP275" i="12"/>
  <c r="BT275" i="12" s="1"/>
  <c r="CO275" i="12"/>
  <c r="CS275" i="12" s="1"/>
  <c r="BE275" i="12"/>
  <c r="BI275" i="12" s="1"/>
  <c r="CC275" i="12"/>
  <c r="CG275" i="12" s="1"/>
  <c r="AR271" i="12"/>
  <c r="AV271" i="12" s="1"/>
  <c r="BE271" i="12"/>
  <c r="BI271" i="12" s="1"/>
  <c r="BP271" i="12"/>
  <c r="BT271" i="12" s="1"/>
  <c r="CC271" i="12"/>
  <c r="CG271" i="12" s="1"/>
  <c r="CO271" i="12"/>
  <c r="CS271" i="12" s="1"/>
  <c r="AS271" i="12"/>
  <c r="AW271" i="12" s="1"/>
  <c r="BD271" i="12"/>
  <c r="BH271" i="12" s="1"/>
  <c r="BQ271" i="12"/>
  <c r="BU271" i="12" s="1"/>
  <c r="CB271" i="12"/>
  <c r="CF271" i="12" s="1"/>
  <c r="CN271" i="12"/>
  <c r="CR271" i="12" s="1"/>
  <c r="AS267" i="12"/>
  <c r="AW267" i="12" s="1"/>
  <c r="BD267" i="12"/>
  <c r="BH267" i="12" s="1"/>
  <c r="BQ267" i="12"/>
  <c r="BU267" i="12" s="1"/>
  <c r="CB267" i="12"/>
  <c r="CF267" i="12" s="1"/>
  <c r="CN267" i="12"/>
  <c r="CR267" i="12" s="1"/>
  <c r="AR267" i="12"/>
  <c r="AV267" i="12" s="1"/>
  <c r="BP267" i="12"/>
  <c r="BT267" i="12" s="1"/>
  <c r="CO267" i="12"/>
  <c r="CS267" i="12" s="1"/>
  <c r="BE267" i="12"/>
  <c r="BI267" i="12" s="1"/>
  <c r="CC267" i="12"/>
  <c r="CG267" i="12" s="1"/>
  <c r="AR263" i="12"/>
  <c r="AV263" i="12" s="1"/>
  <c r="BQ263" i="12"/>
  <c r="BU263" i="12" s="1"/>
  <c r="CB263" i="12"/>
  <c r="CF263" i="12" s="1"/>
  <c r="CN263" i="12"/>
  <c r="CR263" i="12" s="1"/>
  <c r="AS263" i="12"/>
  <c r="AW263" i="12" s="1"/>
  <c r="BE263" i="12"/>
  <c r="BI263" i="12" s="1"/>
  <c r="CC263" i="12"/>
  <c r="CG263" i="12" s="1"/>
  <c r="BD263" i="12"/>
  <c r="BH263" i="12" s="1"/>
  <c r="BP263" i="12"/>
  <c r="BT263" i="12" s="1"/>
  <c r="CO263" i="12"/>
  <c r="CS263" i="12" s="1"/>
  <c r="AS259" i="12"/>
  <c r="AW259" i="12" s="1"/>
  <c r="BD259" i="12"/>
  <c r="BH259" i="12" s="1"/>
  <c r="BQ259" i="12"/>
  <c r="BU259" i="12" s="1"/>
  <c r="CB259" i="12"/>
  <c r="CF259" i="12" s="1"/>
  <c r="CN259" i="12"/>
  <c r="CR259" i="12" s="1"/>
  <c r="AR259" i="12"/>
  <c r="AV259" i="12" s="1"/>
  <c r="BE259" i="12"/>
  <c r="BI259" i="12" s="1"/>
  <c r="BP259" i="12"/>
  <c r="BT259" i="12" s="1"/>
  <c r="CC259" i="12"/>
  <c r="CG259" i="12" s="1"/>
  <c r="CO259" i="12"/>
  <c r="CS259" i="12" s="1"/>
  <c r="AR255" i="12"/>
  <c r="AV255" i="12" s="1"/>
  <c r="BE255" i="12"/>
  <c r="BI255" i="12" s="1"/>
  <c r="BP255" i="12"/>
  <c r="BT255" i="12" s="1"/>
  <c r="CC255" i="12"/>
  <c r="CG255" i="12" s="1"/>
  <c r="CO255" i="12"/>
  <c r="CS255" i="12" s="1"/>
  <c r="AS255" i="12"/>
  <c r="AW255" i="12" s="1"/>
  <c r="BD255" i="12"/>
  <c r="BH255" i="12" s="1"/>
  <c r="BQ255" i="12"/>
  <c r="BU255" i="12" s="1"/>
  <c r="CB255" i="12"/>
  <c r="CF255" i="12" s="1"/>
  <c r="CN255" i="12"/>
  <c r="CR255" i="12" s="1"/>
  <c r="AR251" i="12"/>
  <c r="AV251" i="12" s="1"/>
  <c r="BE251" i="12"/>
  <c r="BI251" i="12" s="1"/>
  <c r="BP251" i="12"/>
  <c r="BT251" i="12" s="1"/>
  <c r="CC251" i="12"/>
  <c r="CG251" i="12" s="1"/>
  <c r="CO251" i="12"/>
  <c r="CS251" i="12" s="1"/>
  <c r="AS251" i="12"/>
  <c r="AW251" i="12" s="1"/>
  <c r="BQ251" i="12"/>
  <c r="BU251" i="12" s="1"/>
  <c r="CN251" i="12"/>
  <c r="CR251" i="12" s="1"/>
  <c r="CB251" i="12"/>
  <c r="CF251" i="12" s="1"/>
  <c r="BD251" i="12"/>
  <c r="BH251" i="12" s="1"/>
  <c r="AR247" i="12"/>
  <c r="AV247" i="12" s="1"/>
  <c r="BE247" i="12"/>
  <c r="BI247" i="12" s="1"/>
  <c r="CC247" i="12"/>
  <c r="CG247" i="12" s="1"/>
  <c r="CB247" i="12"/>
  <c r="CF247" i="12" s="1"/>
  <c r="CO247" i="12"/>
  <c r="CS247" i="12" s="1"/>
  <c r="AS247" i="12"/>
  <c r="AW247" i="12" s="1"/>
  <c r="BQ247" i="12"/>
  <c r="BU247" i="12" s="1"/>
  <c r="CN247" i="12"/>
  <c r="CR247" i="12" s="1"/>
  <c r="BD247" i="12"/>
  <c r="BH247" i="12" s="1"/>
  <c r="BP247" i="12"/>
  <c r="BT247" i="12" s="1"/>
  <c r="AS243" i="12"/>
  <c r="AW243" i="12" s="1"/>
  <c r="BD243" i="12"/>
  <c r="BH243" i="12" s="1"/>
  <c r="BQ243" i="12"/>
  <c r="BU243" i="12" s="1"/>
  <c r="BP243" i="12"/>
  <c r="BT243" i="12" s="1"/>
  <c r="CN243" i="12"/>
  <c r="CR243" i="12" s="1"/>
  <c r="BE243" i="12"/>
  <c r="BI243" i="12" s="1"/>
  <c r="CB243" i="12"/>
  <c r="CF243" i="12" s="1"/>
  <c r="CC243" i="12"/>
  <c r="CG243" i="12" s="1"/>
  <c r="CO243" i="12"/>
  <c r="CS243" i="12" s="1"/>
  <c r="AR243" i="12"/>
  <c r="AV243" i="12" s="1"/>
  <c r="AS239" i="12"/>
  <c r="AW239" i="12" s="1"/>
  <c r="BD239" i="12"/>
  <c r="BH239" i="12" s="1"/>
  <c r="BQ239" i="12"/>
  <c r="BU239" i="12" s="1"/>
  <c r="BP239" i="12"/>
  <c r="BT239" i="12" s="1"/>
  <c r="CN239" i="12"/>
  <c r="CR239" i="12" s="1"/>
  <c r="BE239" i="12"/>
  <c r="BI239" i="12" s="1"/>
  <c r="CB239" i="12"/>
  <c r="CF239" i="12" s="1"/>
  <c r="AR239" i="12"/>
  <c r="AV239" i="12" s="1"/>
  <c r="CC239" i="12"/>
  <c r="CG239" i="12" s="1"/>
  <c r="CO239" i="12"/>
  <c r="CS239" i="12" s="1"/>
  <c r="AS235" i="12"/>
  <c r="AW235" i="12" s="1"/>
  <c r="BD235" i="12"/>
  <c r="BH235" i="12" s="1"/>
  <c r="BQ235" i="12"/>
  <c r="BU235" i="12" s="1"/>
  <c r="BP235" i="12"/>
  <c r="BT235" i="12" s="1"/>
  <c r="CN235" i="12"/>
  <c r="CR235" i="12" s="1"/>
  <c r="AR235" i="12"/>
  <c r="AV235" i="12" s="1"/>
  <c r="BE235" i="12"/>
  <c r="BI235" i="12" s="1"/>
  <c r="CC235" i="12"/>
  <c r="CG235" i="12" s="1"/>
  <c r="CB235" i="12"/>
  <c r="CF235" i="12" s="1"/>
  <c r="CO235" i="12"/>
  <c r="CS235" i="12" s="1"/>
  <c r="AR231" i="12"/>
  <c r="AV231" i="12" s="1"/>
  <c r="BE231" i="12"/>
  <c r="BI231" i="12" s="1"/>
  <c r="CC231" i="12"/>
  <c r="CG231" i="12" s="1"/>
  <c r="CB231" i="12"/>
  <c r="CF231" i="12" s="1"/>
  <c r="CO231" i="12"/>
  <c r="CS231" i="12" s="1"/>
  <c r="AS231" i="12"/>
  <c r="AW231" i="12" s="1"/>
  <c r="BD231" i="12"/>
  <c r="BH231" i="12" s="1"/>
  <c r="BQ231" i="12"/>
  <c r="BU231" i="12" s="1"/>
  <c r="BP231" i="12"/>
  <c r="BT231" i="12" s="1"/>
  <c r="CN231" i="12"/>
  <c r="CR231" i="12" s="1"/>
  <c r="AS227" i="12"/>
  <c r="AW227" i="12" s="1"/>
  <c r="BD227" i="12"/>
  <c r="BH227" i="12" s="1"/>
  <c r="BQ227" i="12"/>
  <c r="BU227" i="12" s="1"/>
  <c r="BP227" i="12"/>
  <c r="BT227" i="12" s="1"/>
  <c r="CN227" i="12"/>
  <c r="CR227" i="12" s="1"/>
  <c r="AR227" i="12"/>
  <c r="AV227" i="12" s="1"/>
  <c r="CC227" i="12"/>
  <c r="CG227" i="12" s="1"/>
  <c r="CO227" i="12"/>
  <c r="CS227" i="12" s="1"/>
  <c r="CB227" i="12"/>
  <c r="CF227" i="12" s="1"/>
  <c r="BE227" i="12"/>
  <c r="BI227" i="12" s="1"/>
  <c r="AS223" i="12"/>
  <c r="AW223" i="12" s="1"/>
  <c r="BD223" i="12"/>
  <c r="BH223" i="12" s="1"/>
  <c r="BQ223" i="12"/>
  <c r="BU223" i="12" s="1"/>
  <c r="BP223" i="12"/>
  <c r="BT223" i="12" s="1"/>
  <c r="CN223" i="12"/>
  <c r="CR223" i="12" s="1"/>
  <c r="AR223" i="12"/>
  <c r="AV223" i="12" s="1"/>
  <c r="CC223" i="12"/>
  <c r="CG223" i="12" s="1"/>
  <c r="CO223" i="12"/>
  <c r="CS223" i="12" s="1"/>
  <c r="BE223" i="12"/>
  <c r="BI223" i="12" s="1"/>
  <c r="CB223" i="12"/>
  <c r="CF223" i="12" s="1"/>
  <c r="AR219" i="12"/>
  <c r="AV219" i="12" s="1"/>
  <c r="BE219" i="12"/>
  <c r="BI219" i="12" s="1"/>
  <c r="CC219" i="12"/>
  <c r="CG219" i="12" s="1"/>
  <c r="CB219" i="12"/>
  <c r="CF219" i="12" s="1"/>
  <c r="CO219" i="12"/>
  <c r="CS219" i="12" s="1"/>
  <c r="AS219" i="12"/>
  <c r="AW219" i="12" s="1"/>
  <c r="BQ219" i="12"/>
  <c r="BU219" i="12" s="1"/>
  <c r="CN219" i="12"/>
  <c r="CR219" i="12" s="1"/>
  <c r="BD219" i="12"/>
  <c r="BH219" i="12" s="1"/>
  <c r="BP219" i="12"/>
  <c r="BT219" i="12" s="1"/>
  <c r="AS215" i="12"/>
  <c r="AW215" i="12" s="1"/>
  <c r="BD215" i="12"/>
  <c r="BH215" i="12" s="1"/>
  <c r="CC215" i="12"/>
  <c r="CG215" i="12" s="1"/>
  <c r="CB215" i="12"/>
  <c r="CF215" i="12" s="1"/>
  <c r="CO215" i="12"/>
  <c r="CS215" i="12" s="1"/>
  <c r="BE215" i="12"/>
  <c r="BI215" i="12" s="1"/>
  <c r="BP215" i="12"/>
  <c r="BT215" i="12" s="1"/>
  <c r="BQ215" i="12"/>
  <c r="BU215" i="12" s="1"/>
  <c r="AR215" i="12"/>
  <c r="AV215" i="12" s="1"/>
  <c r="CN215" i="12"/>
  <c r="CR215" i="12" s="1"/>
  <c r="AR211" i="12"/>
  <c r="AV211" i="12" s="1"/>
  <c r="BE211" i="12"/>
  <c r="BI211" i="12" s="1"/>
  <c r="CC211" i="12"/>
  <c r="CG211" i="12" s="1"/>
  <c r="CB211" i="12"/>
  <c r="CF211" i="12" s="1"/>
  <c r="CO211" i="12"/>
  <c r="CS211" i="12" s="1"/>
  <c r="BD211" i="12"/>
  <c r="BH211" i="12" s="1"/>
  <c r="BP211" i="12"/>
  <c r="BT211" i="12" s="1"/>
  <c r="AS211" i="12"/>
  <c r="AW211" i="12" s="1"/>
  <c r="BQ211" i="12"/>
  <c r="BU211" i="12" s="1"/>
  <c r="CN211" i="12"/>
  <c r="CR211" i="12" s="1"/>
  <c r="AR207" i="12"/>
  <c r="AV207" i="12" s="1"/>
  <c r="BE207" i="12"/>
  <c r="BI207" i="12" s="1"/>
  <c r="CC207" i="12"/>
  <c r="CG207" i="12" s="1"/>
  <c r="CB207" i="12"/>
  <c r="CF207" i="12" s="1"/>
  <c r="CO207" i="12"/>
  <c r="CS207" i="12" s="1"/>
  <c r="BD207" i="12"/>
  <c r="BH207" i="12" s="1"/>
  <c r="BP207" i="12"/>
  <c r="BT207" i="12" s="1"/>
  <c r="AS207" i="12"/>
  <c r="AW207" i="12" s="1"/>
  <c r="CN207" i="12"/>
  <c r="CR207" i="12" s="1"/>
  <c r="BQ207" i="12"/>
  <c r="BU207" i="12" s="1"/>
  <c r="AS203" i="12"/>
  <c r="AW203" i="12" s="1"/>
  <c r="BD203" i="12"/>
  <c r="BH203" i="12" s="1"/>
  <c r="BQ203" i="12"/>
  <c r="BU203" i="12" s="1"/>
  <c r="BP203" i="12"/>
  <c r="BT203" i="12" s="1"/>
  <c r="CN203" i="12"/>
  <c r="CR203" i="12" s="1"/>
  <c r="AR203" i="12"/>
  <c r="AV203" i="12" s="1"/>
  <c r="BE203" i="12"/>
  <c r="BI203" i="12" s="1"/>
  <c r="CC203" i="12"/>
  <c r="CG203" i="12" s="1"/>
  <c r="CB203" i="12"/>
  <c r="CF203" i="12" s="1"/>
  <c r="CO203" i="12"/>
  <c r="CS203" i="12" s="1"/>
  <c r="AS199" i="12"/>
  <c r="AW199" i="12" s="1"/>
  <c r="BD199" i="12"/>
  <c r="BH199" i="12" s="1"/>
  <c r="BQ199" i="12"/>
  <c r="BU199" i="12" s="1"/>
  <c r="BP199" i="12"/>
  <c r="BT199" i="12" s="1"/>
  <c r="CN199" i="12"/>
  <c r="CR199" i="12" s="1"/>
  <c r="BE199" i="12"/>
  <c r="BI199" i="12" s="1"/>
  <c r="CB199" i="12"/>
  <c r="CF199" i="12" s="1"/>
  <c r="AR199" i="12"/>
  <c r="AV199" i="12" s="1"/>
  <c r="CC199" i="12"/>
  <c r="CG199" i="12" s="1"/>
  <c r="CO199" i="12"/>
  <c r="CS199" i="12" s="1"/>
  <c r="AS195" i="12"/>
  <c r="AW195" i="12" s="1"/>
  <c r="BD195" i="12"/>
  <c r="BH195" i="12" s="1"/>
  <c r="BQ195" i="12"/>
  <c r="BU195" i="12" s="1"/>
  <c r="BP195" i="12"/>
  <c r="BT195" i="12" s="1"/>
  <c r="CN195" i="12"/>
  <c r="CR195" i="12" s="1"/>
  <c r="AR195" i="12"/>
  <c r="AV195" i="12" s="1"/>
  <c r="BE195" i="12"/>
  <c r="BI195" i="12" s="1"/>
  <c r="CC195" i="12"/>
  <c r="CG195" i="12" s="1"/>
  <c r="CB195" i="12"/>
  <c r="CF195" i="12" s="1"/>
  <c r="CO195" i="12"/>
  <c r="CS195" i="12" s="1"/>
  <c r="AS191" i="12"/>
  <c r="AW191" i="12" s="1"/>
  <c r="BD191" i="12"/>
  <c r="BH191" i="12" s="1"/>
  <c r="BQ191" i="12"/>
  <c r="BU191" i="12" s="1"/>
  <c r="BP191" i="12"/>
  <c r="BT191" i="12" s="1"/>
  <c r="CN191" i="12"/>
  <c r="CR191" i="12" s="1"/>
  <c r="AR191" i="12"/>
  <c r="AV191" i="12" s="1"/>
  <c r="BE191" i="12"/>
  <c r="BI191" i="12" s="1"/>
  <c r="CC191" i="12"/>
  <c r="CG191" i="12" s="1"/>
  <c r="CB191" i="12"/>
  <c r="CF191" i="12" s="1"/>
  <c r="CO191" i="12"/>
  <c r="CS191" i="12" s="1"/>
  <c r="AR187" i="12"/>
  <c r="AV187" i="12" s="1"/>
  <c r="BE187" i="12"/>
  <c r="BI187" i="12" s="1"/>
  <c r="CC187" i="12"/>
  <c r="CG187" i="12" s="1"/>
  <c r="CB187" i="12"/>
  <c r="CF187" i="12" s="1"/>
  <c r="CO187" i="12"/>
  <c r="CS187" i="12" s="1"/>
  <c r="BD187" i="12"/>
  <c r="BH187" i="12" s="1"/>
  <c r="BP187" i="12"/>
  <c r="BT187" i="12" s="1"/>
  <c r="AS187" i="12"/>
  <c r="AW187" i="12" s="1"/>
  <c r="BQ187" i="12"/>
  <c r="BU187" i="12" s="1"/>
  <c r="CN187" i="12"/>
  <c r="CR187" i="12" s="1"/>
  <c r="AR183" i="12"/>
  <c r="AV183" i="12" s="1"/>
  <c r="BE183" i="12"/>
  <c r="BI183" i="12" s="1"/>
  <c r="CC183" i="12"/>
  <c r="CG183" i="12" s="1"/>
  <c r="CB183" i="12"/>
  <c r="CF183" i="12" s="1"/>
  <c r="CO183" i="12"/>
  <c r="CS183" i="12" s="1"/>
  <c r="AS183" i="12"/>
  <c r="AW183" i="12" s="1"/>
  <c r="BQ183" i="12"/>
  <c r="BU183" i="12" s="1"/>
  <c r="CN183" i="12"/>
  <c r="CR183" i="12" s="1"/>
  <c r="BD183" i="12"/>
  <c r="BH183" i="12" s="1"/>
  <c r="BP183" i="12"/>
  <c r="BT183" i="12" s="1"/>
  <c r="AS179" i="12"/>
  <c r="AW179" i="12" s="1"/>
  <c r="BD179" i="12"/>
  <c r="BH179" i="12" s="1"/>
  <c r="BQ179" i="12"/>
  <c r="BU179" i="12" s="1"/>
  <c r="BP179" i="12"/>
  <c r="BT179" i="12" s="1"/>
  <c r="CN179" i="12"/>
  <c r="CR179" i="12" s="1"/>
  <c r="AR179" i="12"/>
  <c r="AV179" i="12" s="1"/>
  <c r="BE179" i="12"/>
  <c r="BI179" i="12" s="1"/>
  <c r="CC179" i="12"/>
  <c r="CG179" i="12" s="1"/>
  <c r="CB179" i="12"/>
  <c r="CF179" i="12" s="1"/>
  <c r="CO179" i="12"/>
  <c r="CS179" i="12" s="1"/>
  <c r="AS171" i="12"/>
  <c r="AW171" i="12" s="1"/>
  <c r="BD171" i="12"/>
  <c r="BH171" i="12" s="1"/>
  <c r="BQ171" i="12"/>
  <c r="BU171" i="12" s="1"/>
  <c r="BP171" i="12"/>
  <c r="BT171" i="12" s="1"/>
  <c r="CN171" i="12"/>
  <c r="CR171" i="12" s="1"/>
  <c r="AR171" i="12"/>
  <c r="AV171" i="12" s="1"/>
  <c r="CC171" i="12"/>
  <c r="CG171" i="12" s="1"/>
  <c r="CO171" i="12"/>
  <c r="CS171" i="12" s="1"/>
  <c r="BE171" i="12"/>
  <c r="BI171" i="12" s="1"/>
  <c r="CB171" i="12"/>
  <c r="CF171" i="12" s="1"/>
  <c r="AR163" i="12"/>
  <c r="AV163" i="12" s="1"/>
  <c r="BE163" i="12"/>
  <c r="BI163" i="12" s="1"/>
  <c r="BP163" i="12"/>
  <c r="BT163" i="12" s="1"/>
  <c r="CB163" i="12"/>
  <c r="CF163" i="12" s="1"/>
  <c r="CO163" i="12"/>
  <c r="CS163" i="12" s="1"/>
  <c r="AS163" i="12"/>
  <c r="AW163" i="12" s="1"/>
  <c r="BD163" i="12"/>
  <c r="BH163" i="12" s="1"/>
  <c r="BQ163" i="12"/>
  <c r="BU163" i="12" s="1"/>
  <c r="CC163" i="12"/>
  <c r="CG163" i="12" s="1"/>
  <c r="CN163" i="12"/>
  <c r="CR163" i="12" s="1"/>
  <c r="AS155" i="12"/>
  <c r="AW155" i="12" s="1"/>
  <c r="BD155" i="12"/>
  <c r="BH155" i="12" s="1"/>
  <c r="BQ155" i="12"/>
  <c r="BU155" i="12" s="1"/>
  <c r="CC155" i="12"/>
  <c r="CG155" i="12" s="1"/>
  <c r="CN155" i="12"/>
  <c r="CR155" i="12" s="1"/>
  <c r="AR155" i="12"/>
  <c r="AV155" i="12" s="1"/>
  <c r="BP155" i="12"/>
  <c r="BT155" i="12" s="1"/>
  <c r="CO155" i="12"/>
  <c r="CS155" i="12" s="1"/>
  <c r="CB155" i="12"/>
  <c r="CF155" i="12" s="1"/>
  <c r="BE155" i="12"/>
  <c r="BI155" i="12" s="1"/>
  <c r="AS332" i="12"/>
  <c r="AW332" i="12" s="1"/>
  <c r="BE332" i="12"/>
  <c r="BI332" i="12" s="1"/>
  <c r="BP332" i="12"/>
  <c r="BT332" i="12" s="1"/>
  <c r="CN332" i="12"/>
  <c r="CR332" i="12" s="1"/>
  <c r="CO332" i="12"/>
  <c r="CS332" i="12" s="1"/>
  <c r="AR332" i="12"/>
  <c r="AV332" i="12" s="1"/>
  <c r="BQ332" i="12"/>
  <c r="BU332" i="12" s="1"/>
  <c r="CC332" i="12"/>
  <c r="CG332" i="12" s="1"/>
  <c r="BD332" i="12"/>
  <c r="BH332" i="12" s="1"/>
  <c r="CB332" i="12"/>
  <c r="CF332" i="12" s="1"/>
  <c r="AR328" i="12"/>
  <c r="AV328" i="12" s="1"/>
  <c r="BD328" i="12"/>
  <c r="BH328" i="12" s="1"/>
  <c r="BQ328" i="12"/>
  <c r="BU328" i="12" s="1"/>
  <c r="CB328" i="12"/>
  <c r="CF328" i="12" s="1"/>
  <c r="CC328" i="12"/>
  <c r="CG328" i="12" s="1"/>
  <c r="AS328" i="12"/>
  <c r="AW328" i="12" s="1"/>
  <c r="BP328" i="12"/>
  <c r="BT328" i="12" s="1"/>
  <c r="CO328" i="12"/>
  <c r="CS328" i="12" s="1"/>
  <c r="CN328" i="12"/>
  <c r="CR328" i="12" s="1"/>
  <c r="BE328" i="12"/>
  <c r="BI328" i="12" s="1"/>
  <c r="AS324" i="12"/>
  <c r="AW324" i="12" s="1"/>
  <c r="BE324" i="12"/>
  <c r="BI324" i="12" s="1"/>
  <c r="BP324" i="12"/>
  <c r="BT324" i="12" s="1"/>
  <c r="CN324" i="12"/>
  <c r="CR324" i="12" s="1"/>
  <c r="CO324" i="12"/>
  <c r="CS324" i="12" s="1"/>
  <c r="AR324" i="12"/>
  <c r="AV324" i="12" s="1"/>
  <c r="BD324" i="12"/>
  <c r="BH324" i="12" s="1"/>
  <c r="BQ324" i="12"/>
  <c r="BU324" i="12" s="1"/>
  <c r="CB324" i="12"/>
  <c r="CF324" i="12" s="1"/>
  <c r="CC324" i="12"/>
  <c r="CG324" i="12" s="1"/>
  <c r="AR320" i="12"/>
  <c r="AV320" i="12" s="1"/>
  <c r="BD320" i="12"/>
  <c r="BH320" i="12" s="1"/>
  <c r="BQ320" i="12"/>
  <c r="BU320" i="12" s="1"/>
  <c r="CB320" i="12"/>
  <c r="CF320" i="12" s="1"/>
  <c r="CC320" i="12"/>
  <c r="CG320" i="12" s="1"/>
  <c r="AS320" i="12"/>
  <c r="AW320" i="12" s="1"/>
  <c r="BE320" i="12"/>
  <c r="BI320" i="12" s="1"/>
  <c r="BP320" i="12"/>
  <c r="BT320" i="12" s="1"/>
  <c r="CN320" i="12"/>
  <c r="CR320" i="12" s="1"/>
  <c r="CO320" i="12"/>
  <c r="CS320" i="12" s="1"/>
  <c r="AS316" i="12"/>
  <c r="AW316" i="12" s="1"/>
  <c r="BE316" i="12"/>
  <c r="BI316" i="12" s="1"/>
  <c r="BP316" i="12"/>
  <c r="BT316" i="12" s="1"/>
  <c r="CN316" i="12"/>
  <c r="CR316" i="12" s="1"/>
  <c r="CO316" i="12"/>
  <c r="CS316" i="12" s="1"/>
  <c r="AR316" i="12"/>
  <c r="AV316" i="12" s="1"/>
  <c r="BQ316" i="12"/>
  <c r="BU316" i="12" s="1"/>
  <c r="CC316" i="12"/>
  <c r="CG316" i="12" s="1"/>
  <c r="BD316" i="12"/>
  <c r="BH316" i="12" s="1"/>
  <c r="CB316" i="12"/>
  <c r="CF316" i="12" s="1"/>
  <c r="AR312" i="12"/>
  <c r="AV312" i="12" s="1"/>
  <c r="BD312" i="12"/>
  <c r="BH312" i="12" s="1"/>
  <c r="BQ312" i="12"/>
  <c r="BU312" i="12" s="1"/>
  <c r="CB312" i="12"/>
  <c r="CF312" i="12" s="1"/>
  <c r="CC312" i="12"/>
  <c r="CG312" i="12" s="1"/>
  <c r="AS312" i="12"/>
  <c r="AW312" i="12" s="1"/>
  <c r="BE312" i="12"/>
  <c r="BI312" i="12" s="1"/>
  <c r="BP312" i="12"/>
  <c r="BT312" i="12" s="1"/>
  <c r="CN312" i="12"/>
  <c r="CR312" i="12" s="1"/>
  <c r="CO312" i="12"/>
  <c r="CS312" i="12" s="1"/>
  <c r="AR308" i="12"/>
  <c r="AV308" i="12" s="1"/>
  <c r="BE308" i="12"/>
  <c r="BI308" i="12" s="1"/>
  <c r="BP308" i="12"/>
  <c r="BT308" i="12" s="1"/>
  <c r="CN308" i="12"/>
  <c r="CR308" i="12" s="1"/>
  <c r="CO308" i="12"/>
  <c r="CS308" i="12" s="1"/>
  <c r="AS308" i="12"/>
  <c r="AW308" i="12" s="1"/>
  <c r="BD308" i="12"/>
  <c r="BH308" i="12" s="1"/>
  <c r="BQ308" i="12"/>
  <c r="BU308" i="12" s="1"/>
  <c r="CB308" i="12"/>
  <c r="CF308" i="12" s="1"/>
  <c r="CC308" i="12"/>
  <c r="CG308" i="12" s="1"/>
  <c r="AS304" i="12"/>
  <c r="AW304" i="12" s="1"/>
  <c r="BD304" i="12"/>
  <c r="BH304" i="12" s="1"/>
  <c r="BQ304" i="12"/>
  <c r="BU304" i="12" s="1"/>
  <c r="CB304" i="12"/>
  <c r="CF304" i="12" s="1"/>
  <c r="CC304" i="12"/>
  <c r="CG304" i="12" s="1"/>
  <c r="AR304" i="12"/>
  <c r="AV304" i="12" s="1"/>
  <c r="BE304" i="12"/>
  <c r="BI304" i="12" s="1"/>
  <c r="BP304" i="12"/>
  <c r="BT304" i="12" s="1"/>
  <c r="CN304" i="12"/>
  <c r="CR304" i="12" s="1"/>
  <c r="CO304" i="12"/>
  <c r="CS304" i="12" s="1"/>
  <c r="AS300" i="12"/>
  <c r="AW300" i="12" s="1"/>
  <c r="BD300" i="12"/>
  <c r="BH300" i="12" s="1"/>
  <c r="BQ300" i="12"/>
  <c r="BU300" i="12" s="1"/>
  <c r="CB300" i="12"/>
  <c r="CF300" i="12" s="1"/>
  <c r="CC300" i="12"/>
  <c r="CG300" i="12" s="1"/>
  <c r="AR300" i="12"/>
  <c r="AV300" i="12" s="1"/>
  <c r="BE300" i="12"/>
  <c r="BI300" i="12" s="1"/>
  <c r="BP300" i="12"/>
  <c r="BT300" i="12" s="1"/>
  <c r="CN300" i="12"/>
  <c r="CR300" i="12" s="1"/>
  <c r="CO300" i="12"/>
  <c r="CS300" i="12" s="1"/>
  <c r="AS296" i="12"/>
  <c r="AW296" i="12" s="1"/>
  <c r="BD296" i="12"/>
  <c r="BH296" i="12" s="1"/>
  <c r="BQ296" i="12"/>
  <c r="BU296" i="12" s="1"/>
  <c r="CB296" i="12"/>
  <c r="CF296" i="12" s="1"/>
  <c r="CC296" i="12"/>
  <c r="CG296" i="12" s="1"/>
  <c r="AR296" i="12"/>
  <c r="AV296" i="12" s="1"/>
  <c r="BE296" i="12"/>
  <c r="BI296" i="12" s="1"/>
  <c r="BP296" i="12"/>
  <c r="BT296" i="12" s="1"/>
  <c r="CN296" i="12"/>
  <c r="CR296" i="12" s="1"/>
  <c r="CO296" i="12"/>
  <c r="CS296" i="12" s="1"/>
  <c r="AS292" i="12"/>
  <c r="AW292" i="12" s="1"/>
  <c r="BD292" i="12"/>
  <c r="BH292" i="12" s="1"/>
  <c r="BQ292" i="12"/>
  <c r="BU292" i="12" s="1"/>
  <c r="CB292" i="12"/>
  <c r="CF292" i="12" s="1"/>
  <c r="CC292" i="12"/>
  <c r="CG292" i="12" s="1"/>
  <c r="AR292" i="12"/>
  <c r="AV292" i="12" s="1"/>
  <c r="BE292" i="12"/>
  <c r="BI292" i="12" s="1"/>
  <c r="BP292" i="12"/>
  <c r="BT292" i="12" s="1"/>
  <c r="CN292" i="12"/>
  <c r="CR292" i="12" s="1"/>
  <c r="CO292" i="12"/>
  <c r="CS292" i="12" s="1"/>
  <c r="AS288" i="12"/>
  <c r="AW288" i="12" s="1"/>
  <c r="BD288" i="12"/>
  <c r="BH288" i="12" s="1"/>
  <c r="BQ288" i="12"/>
  <c r="BU288" i="12" s="1"/>
  <c r="CB288" i="12"/>
  <c r="CF288" i="12" s="1"/>
  <c r="CC288" i="12"/>
  <c r="CG288" i="12" s="1"/>
  <c r="AR288" i="12"/>
  <c r="AV288" i="12" s="1"/>
  <c r="BP288" i="12"/>
  <c r="BT288" i="12" s="1"/>
  <c r="CO288" i="12"/>
  <c r="CS288" i="12" s="1"/>
  <c r="BE288" i="12"/>
  <c r="BI288" i="12" s="1"/>
  <c r="CN288" i="12"/>
  <c r="CR288" i="12" s="1"/>
  <c r="AR284" i="12"/>
  <c r="AV284" i="12" s="1"/>
  <c r="BE284" i="12"/>
  <c r="BI284" i="12" s="1"/>
  <c r="BP284" i="12"/>
  <c r="BT284" i="12" s="1"/>
  <c r="CN284" i="12"/>
  <c r="CR284" i="12" s="1"/>
  <c r="CO284" i="12"/>
  <c r="CS284" i="12" s="1"/>
  <c r="AS284" i="12"/>
  <c r="AW284" i="12" s="1"/>
  <c r="BD284" i="12"/>
  <c r="BH284" i="12" s="1"/>
  <c r="BQ284" i="12"/>
  <c r="BU284" i="12" s="1"/>
  <c r="CB284" i="12"/>
  <c r="CF284" i="12" s="1"/>
  <c r="CC284" i="12"/>
  <c r="CG284" i="12" s="1"/>
  <c r="AS280" i="12"/>
  <c r="AW280" i="12" s="1"/>
  <c r="BD280" i="12"/>
  <c r="BH280" i="12" s="1"/>
  <c r="BQ280" i="12"/>
  <c r="BU280" i="12" s="1"/>
  <c r="CB280" i="12"/>
  <c r="CF280" i="12" s="1"/>
  <c r="CC280" i="12"/>
  <c r="CG280" i="12" s="1"/>
  <c r="BE280" i="12"/>
  <c r="BI280" i="12" s="1"/>
  <c r="CN280" i="12"/>
  <c r="CR280" i="12" s="1"/>
  <c r="BP280" i="12"/>
  <c r="BT280" i="12" s="1"/>
  <c r="AR280" i="12"/>
  <c r="AV280" i="12" s="1"/>
  <c r="CO280" i="12"/>
  <c r="CS280" i="12" s="1"/>
  <c r="AR276" i="12"/>
  <c r="AV276" i="12" s="1"/>
  <c r="BE276" i="12"/>
  <c r="BI276" i="12" s="1"/>
  <c r="BP276" i="12"/>
  <c r="BT276" i="12" s="1"/>
  <c r="CN276" i="12"/>
  <c r="CR276" i="12" s="1"/>
  <c r="CO276" i="12"/>
  <c r="CS276" i="12" s="1"/>
  <c r="BD276" i="12"/>
  <c r="BH276" i="12" s="1"/>
  <c r="CB276" i="12"/>
  <c r="CF276" i="12" s="1"/>
  <c r="AS276" i="12"/>
  <c r="AW276" i="12" s="1"/>
  <c r="BQ276" i="12"/>
  <c r="BU276" i="12" s="1"/>
  <c r="CC276" i="12"/>
  <c r="CG276" i="12" s="1"/>
  <c r="AS272" i="12"/>
  <c r="AW272" i="12" s="1"/>
  <c r="BD272" i="12"/>
  <c r="BH272" i="12" s="1"/>
  <c r="BQ272" i="12"/>
  <c r="BU272" i="12" s="1"/>
  <c r="CB272" i="12"/>
  <c r="CF272" i="12" s="1"/>
  <c r="CC272" i="12"/>
  <c r="CG272" i="12" s="1"/>
  <c r="AR272" i="12"/>
  <c r="AV272" i="12" s="1"/>
  <c r="BE272" i="12"/>
  <c r="BI272" i="12" s="1"/>
  <c r="BP272" i="12"/>
  <c r="BT272" i="12" s="1"/>
  <c r="CN272" i="12"/>
  <c r="CR272" i="12" s="1"/>
  <c r="CO272" i="12"/>
  <c r="CS272" i="12" s="1"/>
  <c r="AS268" i="12"/>
  <c r="AW268" i="12" s="1"/>
  <c r="BD268" i="12"/>
  <c r="BH268" i="12" s="1"/>
  <c r="BQ268" i="12"/>
  <c r="BU268" i="12" s="1"/>
  <c r="CB268" i="12"/>
  <c r="CF268" i="12" s="1"/>
  <c r="CN268" i="12"/>
  <c r="CR268" i="12" s="1"/>
  <c r="CO268" i="12"/>
  <c r="CS268" i="12" s="1"/>
  <c r="AR268" i="12"/>
  <c r="AV268" i="12" s="1"/>
  <c r="BE268" i="12"/>
  <c r="BI268" i="12" s="1"/>
  <c r="BP268" i="12"/>
  <c r="BT268" i="12" s="1"/>
  <c r="CC268" i="12"/>
  <c r="CG268" i="12" s="1"/>
  <c r="AR264" i="12"/>
  <c r="AV264" i="12" s="1"/>
  <c r="BE264" i="12"/>
  <c r="BI264" i="12" s="1"/>
  <c r="BP264" i="12"/>
  <c r="BT264" i="12" s="1"/>
  <c r="CN264" i="12"/>
  <c r="CR264" i="12" s="1"/>
  <c r="CO264" i="12"/>
  <c r="CS264" i="12" s="1"/>
  <c r="BD264" i="12"/>
  <c r="BH264" i="12" s="1"/>
  <c r="CB264" i="12"/>
  <c r="CF264" i="12" s="1"/>
  <c r="BQ264" i="12"/>
  <c r="BU264" i="12" s="1"/>
  <c r="AS264" i="12"/>
  <c r="AW264" i="12" s="1"/>
  <c r="CC264" i="12"/>
  <c r="CG264" i="12" s="1"/>
  <c r="AR260" i="12"/>
  <c r="AV260" i="12" s="1"/>
  <c r="BE260" i="12"/>
  <c r="BI260" i="12" s="1"/>
  <c r="BP260" i="12"/>
  <c r="BT260" i="12" s="1"/>
  <c r="CN260" i="12"/>
  <c r="CR260" i="12" s="1"/>
  <c r="CO260" i="12"/>
  <c r="CS260" i="12" s="1"/>
  <c r="AS260" i="12"/>
  <c r="AW260" i="12" s="1"/>
  <c r="BQ260" i="12"/>
  <c r="BU260" i="12" s="1"/>
  <c r="CC260" i="12"/>
  <c r="CG260" i="12" s="1"/>
  <c r="BD260" i="12"/>
  <c r="BH260" i="12" s="1"/>
  <c r="CB260" i="12"/>
  <c r="CF260" i="12" s="1"/>
  <c r="AR256" i="12"/>
  <c r="AV256" i="12" s="1"/>
  <c r="BE256" i="12"/>
  <c r="BI256" i="12" s="1"/>
  <c r="BP256" i="12"/>
  <c r="BT256" i="12" s="1"/>
  <c r="CN256" i="12"/>
  <c r="CR256" i="12" s="1"/>
  <c r="CO256" i="12"/>
  <c r="CS256" i="12" s="1"/>
  <c r="AS256" i="12"/>
  <c r="AW256" i="12" s="1"/>
  <c r="BQ256" i="12"/>
  <c r="BU256" i="12" s="1"/>
  <c r="CC256" i="12"/>
  <c r="CG256" i="12" s="1"/>
  <c r="CB256" i="12"/>
  <c r="CF256" i="12" s="1"/>
  <c r="BD256" i="12"/>
  <c r="BH256" i="12" s="1"/>
  <c r="AR252" i="12"/>
  <c r="AV252" i="12" s="1"/>
  <c r="BE252" i="12"/>
  <c r="BI252" i="12" s="1"/>
  <c r="BP252" i="12"/>
  <c r="BT252" i="12" s="1"/>
  <c r="CN252" i="12"/>
  <c r="CR252" i="12" s="1"/>
  <c r="CO252" i="12"/>
  <c r="CS252" i="12" s="1"/>
  <c r="AS252" i="12"/>
  <c r="AW252" i="12" s="1"/>
  <c r="BD252" i="12"/>
  <c r="BH252" i="12" s="1"/>
  <c r="BQ252" i="12"/>
  <c r="BU252" i="12" s="1"/>
  <c r="CB252" i="12"/>
  <c r="CF252" i="12" s="1"/>
  <c r="CC252" i="12"/>
  <c r="CG252" i="12" s="1"/>
  <c r="AR248" i="12"/>
  <c r="AV248" i="12" s="1"/>
  <c r="BE248" i="12"/>
  <c r="BI248" i="12" s="1"/>
  <c r="CC248" i="12"/>
  <c r="CG248" i="12" s="1"/>
  <c r="CB248" i="12"/>
  <c r="CF248" i="12" s="1"/>
  <c r="CO248" i="12"/>
  <c r="CS248" i="12" s="1"/>
  <c r="AS248" i="12"/>
  <c r="AW248" i="12" s="1"/>
  <c r="BD248" i="12"/>
  <c r="BH248" i="12" s="1"/>
  <c r="BQ248" i="12"/>
  <c r="BU248" i="12" s="1"/>
  <c r="BP248" i="12"/>
  <c r="BT248" i="12" s="1"/>
  <c r="CN248" i="12"/>
  <c r="CR248" i="12" s="1"/>
  <c r="AR244" i="12"/>
  <c r="AV244" i="12" s="1"/>
  <c r="BE244" i="12"/>
  <c r="BI244" i="12" s="1"/>
  <c r="CC244" i="12"/>
  <c r="CG244" i="12" s="1"/>
  <c r="CB244" i="12"/>
  <c r="CF244" i="12" s="1"/>
  <c r="CO244" i="12"/>
  <c r="CS244" i="12" s="1"/>
  <c r="BD244" i="12"/>
  <c r="BH244" i="12" s="1"/>
  <c r="BP244" i="12"/>
  <c r="BT244" i="12" s="1"/>
  <c r="AS244" i="12"/>
  <c r="AW244" i="12" s="1"/>
  <c r="CN244" i="12"/>
  <c r="CR244" i="12" s="1"/>
  <c r="BQ244" i="12"/>
  <c r="BU244" i="12" s="1"/>
  <c r="AS240" i="12"/>
  <c r="AW240" i="12" s="1"/>
  <c r="BD240" i="12"/>
  <c r="BH240" i="12" s="1"/>
  <c r="BQ240" i="12"/>
  <c r="BU240" i="12" s="1"/>
  <c r="BP240" i="12"/>
  <c r="BT240" i="12" s="1"/>
  <c r="CN240" i="12"/>
  <c r="CR240" i="12" s="1"/>
  <c r="BE240" i="12"/>
  <c r="BI240" i="12" s="1"/>
  <c r="CB240" i="12"/>
  <c r="CF240" i="12" s="1"/>
  <c r="AR240" i="12"/>
  <c r="AV240" i="12" s="1"/>
  <c r="CC240" i="12"/>
  <c r="CG240" i="12" s="1"/>
  <c r="CO240" i="12"/>
  <c r="CS240" i="12" s="1"/>
  <c r="AS236" i="12"/>
  <c r="AW236" i="12" s="1"/>
  <c r="BD236" i="12"/>
  <c r="BH236" i="12" s="1"/>
  <c r="BQ236" i="12"/>
  <c r="BU236" i="12" s="1"/>
  <c r="BP236" i="12"/>
  <c r="BT236" i="12" s="1"/>
  <c r="CN236" i="12"/>
  <c r="CR236" i="12" s="1"/>
  <c r="BE236" i="12"/>
  <c r="BI236" i="12" s="1"/>
  <c r="CB236" i="12"/>
  <c r="CF236" i="12" s="1"/>
  <c r="AR236" i="12"/>
  <c r="AV236" i="12" s="1"/>
  <c r="CC236" i="12"/>
  <c r="CG236" i="12" s="1"/>
  <c r="CO236" i="12"/>
  <c r="CS236" i="12" s="1"/>
  <c r="AR232" i="12"/>
  <c r="AV232" i="12" s="1"/>
  <c r="BE232" i="12"/>
  <c r="BI232" i="12" s="1"/>
  <c r="CC232" i="12"/>
  <c r="CG232" i="12" s="1"/>
  <c r="CB232" i="12"/>
  <c r="CF232" i="12" s="1"/>
  <c r="CO232" i="12"/>
  <c r="CS232" i="12" s="1"/>
  <c r="AS232" i="12"/>
  <c r="AW232" i="12" s="1"/>
  <c r="BD232" i="12"/>
  <c r="BH232" i="12" s="1"/>
  <c r="BQ232" i="12"/>
  <c r="BU232" i="12" s="1"/>
  <c r="BP232" i="12"/>
  <c r="BT232" i="12" s="1"/>
  <c r="CN232" i="12"/>
  <c r="CR232" i="12" s="1"/>
  <c r="AS228" i="12"/>
  <c r="AW228" i="12" s="1"/>
  <c r="BD228" i="12"/>
  <c r="BH228" i="12" s="1"/>
  <c r="BQ228" i="12"/>
  <c r="BU228" i="12" s="1"/>
  <c r="BP228" i="12"/>
  <c r="BT228" i="12" s="1"/>
  <c r="CN228" i="12"/>
  <c r="CR228" i="12" s="1"/>
  <c r="AR228" i="12"/>
  <c r="AV228" i="12" s="1"/>
  <c r="BE228" i="12"/>
  <c r="BI228" i="12" s="1"/>
  <c r="CC228" i="12"/>
  <c r="CG228" i="12" s="1"/>
  <c r="CB228" i="12"/>
  <c r="CF228" i="12" s="1"/>
  <c r="CO228" i="12"/>
  <c r="CS228" i="12" s="1"/>
  <c r="AS224" i="12"/>
  <c r="AW224" i="12" s="1"/>
  <c r="BD224" i="12"/>
  <c r="BH224" i="12" s="1"/>
  <c r="BQ224" i="12"/>
  <c r="BU224" i="12" s="1"/>
  <c r="BP224" i="12"/>
  <c r="BT224" i="12" s="1"/>
  <c r="CN224" i="12"/>
  <c r="CR224" i="12" s="1"/>
  <c r="AR224" i="12"/>
  <c r="AV224" i="12" s="1"/>
  <c r="BE224" i="12"/>
  <c r="BI224" i="12" s="1"/>
  <c r="CC224" i="12"/>
  <c r="CG224" i="12" s="1"/>
  <c r="CB224" i="12"/>
  <c r="CF224" i="12" s="1"/>
  <c r="CO224" i="12"/>
  <c r="CS224" i="12" s="1"/>
  <c r="AR220" i="12"/>
  <c r="AV220" i="12" s="1"/>
  <c r="BE220" i="12"/>
  <c r="BI220" i="12" s="1"/>
  <c r="CC220" i="12"/>
  <c r="CG220" i="12" s="1"/>
  <c r="CB220" i="12"/>
  <c r="CF220" i="12" s="1"/>
  <c r="CO220" i="12"/>
  <c r="CS220" i="12" s="1"/>
  <c r="AS220" i="12"/>
  <c r="AW220" i="12" s="1"/>
  <c r="BD220" i="12"/>
  <c r="BH220" i="12" s="1"/>
  <c r="BQ220" i="12"/>
  <c r="BU220" i="12" s="1"/>
  <c r="BP220" i="12"/>
  <c r="BT220" i="12" s="1"/>
  <c r="CN220" i="12"/>
  <c r="CR220" i="12" s="1"/>
  <c r="AS216" i="12"/>
  <c r="AW216" i="12" s="1"/>
  <c r="BD216" i="12"/>
  <c r="BH216" i="12" s="1"/>
  <c r="BQ216" i="12"/>
  <c r="BU216" i="12" s="1"/>
  <c r="BP216" i="12"/>
  <c r="BT216" i="12" s="1"/>
  <c r="CN216" i="12"/>
  <c r="CR216" i="12" s="1"/>
  <c r="BE216" i="12"/>
  <c r="BI216" i="12" s="1"/>
  <c r="CB216" i="12"/>
  <c r="CF216" i="12" s="1"/>
  <c r="AR216" i="12"/>
  <c r="AV216" i="12" s="1"/>
  <c r="CC216" i="12"/>
  <c r="CG216" i="12" s="1"/>
  <c r="CO216" i="12"/>
  <c r="CS216" i="12" s="1"/>
  <c r="AS212" i="12"/>
  <c r="AW212" i="12" s="1"/>
  <c r="BD212" i="12"/>
  <c r="BH212" i="12" s="1"/>
  <c r="BQ212" i="12"/>
  <c r="BU212" i="12" s="1"/>
  <c r="BP212" i="12"/>
  <c r="BT212" i="12" s="1"/>
  <c r="CN212" i="12"/>
  <c r="CR212" i="12" s="1"/>
  <c r="AR212" i="12"/>
  <c r="AV212" i="12" s="1"/>
  <c r="BE212" i="12"/>
  <c r="BI212" i="12" s="1"/>
  <c r="CC212" i="12"/>
  <c r="CG212" i="12" s="1"/>
  <c r="CB212" i="12"/>
  <c r="CF212" i="12" s="1"/>
  <c r="CO212" i="12"/>
  <c r="CS212" i="12" s="1"/>
  <c r="AR208" i="12"/>
  <c r="AV208" i="12" s="1"/>
  <c r="BE208" i="12"/>
  <c r="BI208" i="12" s="1"/>
  <c r="CC208" i="12"/>
  <c r="CG208" i="12" s="1"/>
  <c r="CB208" i="12"/>
  <c r="CF208" i="12" s="1"/>
  <c r="CO208" i="12"/>
  <c r="CS208" i="12" s="1"/>
  <c r="BD208" i="12"/>
  <c r="BH208" i="12" s="1"/>
  <c r="BP208" i="12"/>
  <c r="BT208" i="12" s="1"/>
  <c r="BQ208" i="12"/>
  <c r="BU208" i="12" s="1"/>
  <c r="AS208" i="12"/>
  <c r="AW208" i="12" s="1"/>
  <c r="CN208" i="12"/>
  <c r="CR208" i="12" s="1"/>
  <c r="AR204" i="12"/>
  <c r="AV204" i="12" s="1"/>
  <c r="BE204" i="12"/>
  <c r="BI204" i="12" s="1"/>
  <c r="CC204" i="12"/>
  <c r="CG204" i="12" s="1"/>
  <c r="CB204" i="12"/>
  <c r="CF204" i="12" s="1"/>
  <c r="CO204" i="12"/>
  <c r="CS204" i="12" s="1"/>
  <c r="AS204" i="12"/>
  <c r="AW204" i="12" s="1"/>
  <c r="BD204" i="12"/>
  <c r="BH204" i="12" s="1"/>
  <c r="BQ204" i="12"/>
  <c r="BU204" i="12" s="1"/>
  <c r="BP204" i="12"/>
  <c r="BT204" i="12" s="1"/>
  <c r="CN204" i="12"/>
  <c r="CR204" i="12" s="1"/>
  <c r="AR200" i="12"/>
  <c r="AV200" i="12" s="1"/>
  <c r="BE200" i="12"/>
  <c r="BI200" i="12" s="1"/>
  <c r="CC200" i="12"/>
  <c r="CG200" i="12" s="1"/>
  <c r="CB200" i="12"/>
  <c r="CF200" i="12" s="1"/>
  <c r="CO200" i="12"/>
  <c r="CS200" i="12" s="1"/>
  <c r="AS200" i="12"/>
  <c r="AW200" i="12" s="1"/>
  <c r="BD200" i="12"/>
  <c r="BH200" i="12" s="1"/>
  <c r="BQ200" i="12"/>
  <c r="BU200" i="12" s="1"/>
  <c r="BP200" i="12"/>
  <c r="BT200" i="12" s="1"/>
  <c r="CN200" i="12"/>
  <c r="CR200" i="12" s="1"/>
  <c r="AR196" i="12"/>
  <c r="AV196" i="12" s="1"/>
  <c r="BE196" i="12"/>
  <c r="BI196" i="12" s="1"/>
  <c r="CC196" i="12"/>
  <c r="CG196" i="12" s="1"/>
  <c r="CB196" i="12"/>
  <c r="CF196" i="12" s="1"/>
  <c r="CO196" i="12"/>
  <c r="CS196" i="12" s="1"/>
  <c r="BD196" i="12"/>
  <c r="BH196" i="12" s="1"/>
  <c r="BP196" i="12"/>
  <c r="BT196" i="12" s="1"/>
  <c r="AS196" i="12"/>
  <c r="AW196" i="12" s="1"/>
  <c r="BQ196" i="12"/>
  <c r="BU196" i="12" s="1"/>
  <c r="CN196" i="12"/>
  <c r="CR196" i="12" s="1"/>
  <c r="AS192" i="12"/>
  <c r="AW192" i="12" s="1"/>
  <c r="BD192" i="12"/>
  <c r="BH192" i="12" s="1"/>
  <c r="BQ192" i="12"/>
  <c r="BU192" i="12" s="1"/>
  <c r="BP192" i="12"/>
  <c r="BT192" i="12" s="1"/>
  <c r="CN192" i="12"/>
  <c r="CR192" i="12" s="1"/>
  <c r="AR192" i="12"/>
  <c r="AV192" i="12" s="1"/>
  <c r="BE192" i="12"/>
  <c r="BI192" i="12" s="1"/>
  <c r="CC192" i="12"/>
  <c r="CG192" i="12" s="1"/>
  <c r="CB192" i="12"/>
  <c r="CF192" i="12" s="1"/>
  <c r="CO192" i="12"/>
  <c r="CS192" i="12" s="1"/>
  <c r="AR188" i="12"/>
  <c r="AV188" i="12" s="1"/>
  <c r="BE188" i="12"/>
  <c r="BI188" i="12" s="1"/>
  <c r="CC188" i="12"/>
  <c r="CG188" i="12" s="1"/>
  <c r="CB188" i="12"/>
  <c r="CF188" i="12" s="1"/>
  <c r="CO188" i="12"/>
  <c r="CS188" i="12" s="1"/>
  <c r="BD188" i="12"/>
  <c r="BH188" i="12" s="1"/>
  <c r="BP188" i="12"/>
  <c r="BT188" i="12" s="1"/>
  <c r="AS188" i="12"/>
  <c r="AW188" i="12" s="1"/>
  <c r="CN188" i="12"/>
  <c r="CR188" i="12" s="1"/>
  <c r="BQ188" i="12"/>
  <c r="BU188" i="12" s="1"/>
  <c r="AS184" i="12"/>
  <c r="AW184" i="12" s="1"/>
  <c r="BD184" i="12"/>
  <c r="BH184" i="12" s="1"/>
  <c r="BQ184" i="12"/>
  <c r="BU184" i="12" s="1"/>
  <c r="BP184" i="12"/>
  <c r="BT184" i="12" s="1"/>
  <c r="CN184" i="12"/>
  <c r="CR184" i="12" s="1"/>
  <c r="AR184" i="12"/>
  <c r="AV184" i="12" s="1"/>
  <c r="BE184" i="12"/>
  <c r="BI184" i="12" s="1"/>
  <c r="CC184" i="12"/>
  <c r="CG184" i="12" s="1"/>
  <c r="CB184" i="12"/>
  <c r="CF184" i="12" s="1"/>
  <c r="CO184" i="12"/>
  <c r="CS184" i="12" s="1"/>
  <c r="AR180" i="12"/>
  <c r="AV180" i="12" s="1"/>
  <c r="BE180" i="12"/>
  <c r="BI180" i="12" s="1"/>
  <c r="CC180" i="12"/>
  <c r="CG180" i="12" s="1"/>
  <c r="CB180" i="12"/>
  <c r="CF180" i="12" s="1"/>
  <c r="CO180" i="12"/>
  <c r="CS180" i="12" s="1"/>
  <c r="AS180" i="12"/>
  <c r="AW180" i="12" s="1"/>
  <c r="BD180" i="12"/>
  <c r="BH180" i="12" s="1"/>
  <c r="BQ180" i="12"/>
  <c r="BU180" i="12" s="1"/>
  <c r="BP180" i="12"/>
  <c r="BT180" i="12" s="1"/>
  <c r="CN180" i="12"/>
  <c r="CR180" i="12" s="1"/>
  <c r="AR173" i="12"/>
  <c r="AV173" i="12" s="1"/>
  <c r="BE173" i="12"/>
  <c r="BI173" i="12" s="1"/>
  <c r="CC173" i="12"/>
  <c r="CG173" i="12" s="1"/>
  <c r="CB173" i="12"/>
  <c r="CF173" i="12" s="1"/>
  <c r="CO173" i="12"/>
  <c r="CS173" i="12" s="1"/>
  <c r="AS173" i="12"/>
  <c r="AW173" i="12" s="1"/>
  <c r="BQ173" i="12"/>
  <c r="BU173" i="12" s="1"/>
  <c r="CN173" i="12"/>
  <c r="CR173" i="12" s="1"/>
  <c r="BD173" i="12"/>
  <c r="BH173" i="12" s="1"/>
  <c r="BP173" i="12"/>
  <c r="BT173" i="12" s="1"/>
  <c r="AR165" i="12"/>
  <c r="AV165" i="12" s="1"/>
  <c r="BE165" i="12"/>
  <c r="BI165" i="12" s="1"/>
  <c r="BP165" i="12"/>
  <c r="BT165" i="12" s="1"/>
  <c r="CB165" i="12"/>
  <c r="CF165" i="12" s="1"/>
  <c r="CO165" i="12"/>
  <c r="CS165" i="12" s="1"/>
  <c r="AS165" i="12"/>
  <c r="AW165" i="12" s="1"/>
  <c r="BD165" i="12"/>
  <c r="BH165" i="12" s="1"/>
  <c r="BQ165" i="12"/>
  <c r="BU165" i="12" s="1"/>
  <c r="CC165" i="12"/>
  <c r="CG165" i="12" s="1"/>
  <c r="CN165" i="12"/>
  <c r="CR165" i="12" s="1"/>
  <c r="AS157" i="12"/>
  <c r="AW157" i="12" s="1"/>
  <c r="BD157" i="12"/>
  <c r="BH157" i="12" s="1"/>
  <c r="BQ157" i="12"/>
  <c r="BU157" i="12" s="1"/>
  <c r="CC157" i="12"/>
  <c r="CG157" i="12" s="1"/>
  <c r="CN157" i="12"/>
  <c r="CR157" i="12" s="1"/>
  <c r="BE157" i="12"/>
  <c r="BI157" i="12" s="1"/>
  <c r="CB157" i="12"/>
  <c r="CF157" i="12" s="1"/>
  <c r="AR157" i="12"/>
  <c r="AV157" i="12" s="1"/>
  <c r="BP157" i="12"/>
  <c r="BT157" i="12" s="1"/>
  <c r="CO157" i="12"/>
  <c r="CS157" i="12" s="1"/>
  <c r="AS149" i="12"/>
  <c r="AW149" i="12" s="1"/>
  <c r="BD149" i="12"/>
  <c r="BH149" i="12" s="1"/>
  <c r="BQ149" i="12"/>
  <c r="BU149" i="12" s="1"/>
  <c r="CC149" i="12"/>
  <c r="CG149" i="12" s="1"/>
  <c r="CN149" i="12"/>
  <c r="CR149" i="12" s="1"/>
  <c r="BE149" i="12"/>
  <c r="BI149" i="12" s="1"/>
  <c r="CB149" i="12"/>
  <c r="CF149" i="12" s="1"/>
  <c r="AR149" i="12"/>
  <c r="AV149" i="12" s="1"/>
  <c r="BP149" i="12"/>
  <c r="BT149" i="12" s="1"/>
  <c r="CO149" i="12"/>
  <c r="CS149" i="12" s="1"/>
  <c r="AS176" i="12"/>
  <c r="AW176" i="12" s="1"/>
  <c r="BD176" i="12"/>
  <c r="BH176" i="12" s="1"/>
  <c r="BQ176" i="12"/>
  <c r="BU176" i="12" s="1"/>
  <c r="BP176" i="12"/>
  <c r="BT176" i="12" s="1"/>
  <c r="CN176" i="12"/>
  <c r="CR176" i="12" s="1"/>
  <c r="AR176" i="12"/>
  <c r="AV176" i="12" s="1"/>
  <c r="CC176" i="12"/>
  <c r="CG176" i="12" s="1"/>
  <c r="CO176" i="12"/>
  <c r="CS176" i="12" s="1"/>
  <c r="BE176" i="12"/>
  <c r="BI176" i="12" s="1"/>
  <c r="CB176" i="12"/>
  <c r="CF176" i="12" s="1"/>
  <c r="AR172" i="12"/>
  <c r="AV172" i="12" s="1"/>
  <c r="BE172" i="12"/>
  <c r="BI172" i="12" s="1"/>
  <c r="CC172" i="12"/>
  <c r="CG172" i="12" s="1"/>
  <c r="CB172" i="12"/>
  <c r="CF172" i="12" s="1"/>
  <c r="CO172" i="12"/>
  <c r="CS172" i="12" s="1"/>
  <c r="AS172" i="12"/>
  <c r="AW172" i="12" s="1"/>
  <c r="BQ172" i="12"/>
  <c r="BU172" i="12" s="1"/>
  <c r="CN172" i="12"/>
  <c r="CR172" i="12" s="1"/>
  <c r="BD172" i="12"/>
  <c r="BH172" i="12" s="1"/>
  <c r="BP172" i="12"/>
  <c r="BT172" i="12" s="1"/>
  <c r="AR168" i="12"/>
  <c r="AV168" i="12" s="1"/>
  <c r="BE168" i="12"/>
  <c r="BI168" i="12" s="1"/>
  <c r="CC168" i="12"/>
  <c r="CG168" i="12" s="1"/>
  <c r="CB168" i="12"/>
  <c r="CF168" i="12" s="1"/>
  <c r="CO168" i="12"/>
  <c r="CS168" i="12" s="1"/>
  <c r="AS168" i="12"/>
  <c r="AW168" i="12" s="1"/>
  <c r="BD168" i="12"/>
  <c r="BH168" i="12" s="1"/>
  <c r="BQ168" i="12"/>
  <c r="BU168" i="12" s="1"/>
  <c r="BP168" i="12"/>
  <c r="BT168" i="12" s="1"/>
  <c r="CN168" i="12"/>
  <c r="CR168" i="12" s="1"/>
  <c r="AR164" i="12"/>
  <c r="AV164" i="12" s="1"/>
  <c r="BE164" i="12"/>
  <c r="BI164" i="12" s="1"/>
  <c r="CC164" i="12"/>
  <c r="CG164" i="12" s="1"/>
  <c r="CB164" i="12"/>
  <c r="CF164" i="12" s="1"/>
  <c r="AS164" i="12"/>
  <c r="AW164" i="12" s="1"/>
  <c r="BD164" i="12"/>
  <c r="BH164" i="12" s="1"/>
  <c r="BQ164" i="12"/>
  <c r="BU164" i="12" s="1"/>
  <c r="BP164" i="12"/>
  <c r="BT164" i="12" s="1"/>
  <c r="CN164" i="12"/>
  <c r="CR164" i="12" s="1"/>
  <c r="CO164" i="12"/>
  <c r="CS164" i="12" s="1"/>
  <c r="AR160" i="12"/>
  <c r="AV160" i="12" s="1"/>
  <c r="BE160" i="12"/>
  <c r="BI160" i="12" s="1"/>
  <c r="CC160" i="12"/>
  <c r="CG160" i="12" s="1"/>
  <c r="CB160" i="12"/>
  <c r="CF160" i="12" s="1"/>
  <c r="CO160" i="12"/>
  <c r="CS160" i="12" s="1"/>
  <c r="AS160" i="12"/>
  <c r="AW160" i="12" s="1"/>
  <c r="BQ160" i="12"/>
  <c r="BU160" i="12" s="1"/>
  <c r="CN160" i="12"/>
  <c r="CR160" i="12" s="1"/>
  <c r="BD160" i="12"/>
  <c r="BH160" i="12" s="1"/>
  <c r="BP160" i="12"/>
  <c r="BT160" i="12" s="1"/>
  <c r="AS156" i="12"/>
  <c r="AW156" i="12" s="1"/>
  <c r="BD156" i="12"/>
  <c r="BH156" i="12" s="1"/>
  <c r="BQ156" i="12"/>
  <c r="BU156" i="12" s="1"/>
  <c r="BP156" i="12"/>
  <c r="BT156" i="12" s="1"/>
  <c r="CN156" i="12"/>
  <c r="CR156" i="12" s="1"/>
  <c r="AR156" i="12"/>
  <c r="AV156" i="12" s="1"/>
  <c r="CC156" i="12"/>
  <c r="CG156" i="12" s="1"/>
  <c r="CO156" i="12"/>
  <c r="CS156" i="12" s="1"/>
  <c r="CB156" i="12"/>
  <c r="CF156" i="12" s="1"/>
  <c r="BE156" i="12"/>
  <c r="BI156" i="12" s="1"/>
  <c r="AS152" i="12"/>
  <c r="AW152" i="12" s="1"/>
  <c r="BD152" i="12"/>
  <c r="BH152" i="12" s="1"/>
  <c r="BQ152" i="12"/>
  <c r="BU152" i="12" s="1"/>
  <c r="BP152" i="12"/>
  <c r="BT152" i="12" s="1"/>
  <c r="CN152" i="12"/>
  <c r="CR152" i="12" s="1"/>
  <c r="BE152" i="12"/>
  <c r="BI152" i="12" s="1"/>
  <c r="CB152" i="12"/>
  <c r="CF152" i="12" s="1"/>
  <c r="AR152" i="12"/>
  <c r="AV152" i="12" s="1"/>
  <c r="CC152" i="12"/>
  <c r="CG152" i="12" s="1"/>
  <c r="CO152" i="12"/>
  <c r="CS152" i="12" s="1"/>
  <c r="AR148" i="12"/>
  <c r="AV148" i="12" s="1"/>
  <c r="BE148" i="12"/>
  <c r="BI148" i="12" s="1"/>
  <c r="CC148" i="12"/>
  <c r="CG148" i="12" s="1"/>
  <c r="CB148" i="12"/>
  <c r="CF148" i="12" s="1"/>
  <c r="CO148" i="12"/>
  <c r="CS148" i="12" s="1"/>
  <c r="AS148" i="12"/>
  <c r="AW148" i="12" s="1"/>
  <c r="BQ148" i="12"/>
  <c r="BU148" i="12" s="1"/>
  <c r="CN148" i="12"/>
  <c r="CR148" i="12" s="1"/>
  <c r="BD148" i="12"/>
  <c r="BH148" i="12" s="1"/>
  <c r="BP148" i="12"/>
  <c r="BT148" i="12" s="1"/>
  <c r="AR144" i="12"/>
  <c r="AV144" i="12" s="1"/>
  <c r="BE144" i="12"/>
  <c r="BI144" i="12" s="1"/>
  <c r="CC144" i="12"/>
  <c r="CG144" i="12" s="1"/>
  <c r="CB144" i="12"/>
  <c r="CF144" i="12" s="1"/>
  <c r="CO144" i="12"/>
  <c r="CS144" i="12" s="1"/>
  <c r="AS144" i="12"/>
  <c r="AW144" i="12" s="1"/>
  <c r="BD144" i="12"/>
  <c r="BH144" i="12" s="1"/>
  <c r="BQ144" i="12"/>
  <c r="BU144" i="12" s="1"/>
  <c r="BP144" i="12"/>
  <c r="BT144" i="12" s="1"/>
  <c r="CN144" i="12"/>
  <c r="CR144" i="12" s="1"/>
  <c r="AR140" i="12"/>
  <c r="AV140" i="12" s="1"/>
  <c r="BE140" i="12"/>
  <c r="BI140" i="12" s="1"/>
  <c r="CC140" i="12"/>
  <c r="CG140" i="12" s="1"/>
  <c r="CB140" i="12"/>
  <c r="CF140" i="12" s="1"/>
  <c r="CO140" i="12"/>
  <c r="CS140" i="12" s="1"/>
  <c r="AS140" i="12"/>
  <c r="AW140" i="12" s="1"/>
  <c r="BD140" i="12"/>
  <c r="BH140" i="12" s="1"/>
  <c r="BQ140" i="12"/>
  <c r="BU140" i="12" s="1"/>
  <c r="BP140" i="12"/>
  <c r="BT140" i="12" s="1"/>
  <c r="CN140" i="12"/>
  <c r="CR140" i="12" s="1"/>
  <c r="AS136" i="12"/>
  <c r="AW136" i="12" s="1"/>
  <c r="BD136" i="12"/>
  <c r="BH136" i="12" s="1"/>
  <c r="BQ136" i="12"/>
  <c r="BU136" i="12" s="1"/>
  <c r="BP136" i="12"/>
  <c r="BT136" i="12" s="1"/>
  <c r="CN136" i="12"/>
  <c r="CR136" i="12" s="1"/>
  <c r="BE136" i="12"/>
  <c r="BI136" i="12" s="1"/>
  <c r="CB136" i="12"/>
  <c r="CF136" i="12" s="1"/>
  <c r="AR136" i="12"/>
  <c r="AV136" i="12" s="1"/>
  <c r="CO136" i="12"/>
  <c r="CS136" i="12" s="1"/>
  <c r="CC136" i="12"/>
  <c r="CG136" i="12" s="1"/>
  <c r="AS132" i="12"/>
  <c r="AW132" i="12" s="1"/>
  <c r="BD132" i="12"/>
  <c r="BH132" i="12" s="1"/>
  <c r="BQ132" i="12"/>
  <c r="BU132" i="12" s="1"/>
  <c r="BP132" i="12"/>
  <c r="BT132" i="12" s="1"/>
  <c r="CN132" i="12"/>
  <c r="CR132" i="12" s="1"/>
  <c r="BE132" i="12"/>
  <c r="BI132" i="12" s="1"/>
  <c r="CB132" i="12"/>
  <c r="CF132" i="12" s="1"/>
  <c r="AR132" i="12"/>
  <c r="AV132" i="12" s="1"/>
  <c r="CC132" i="12"/>
  <c r="CG132" i="12" s="1"/>
  <c r="CO132" i="12"/>
  <c r="CS132" i="12" s="1"/>
  <c r="AS128" i="12"/>
  <c r="AW128" i="12" s="1"/>
  <c r="BD128" i="12"/>
  <c r="BH128" i="12" s="1"/>
  <c r="BQ128" i="12"/>
  <c r="BU128" i="12" s="1"/>
  <c r="BP128" i="12"/>
  <c r="BT128" i="12" s="1"/>
  <c r="CN128" i="12"/>
  <c r="CR128" i="12" s="1"/>
  <c r="BE128" i="12"/>
  <c r="BI128" i="12" s="1"/>
  <c r="CB128" i="12"/>
  <c r="CF128" i="12" s="1"/>
  <c r="AR128" i="12"/>
  <c r="AV128" i="12" s="1"/>
  <c r="CC128" i="12"/>
  <c r="CG128" i="12" s="1"/>
  <c r="CO128" i="12"/>
  <c r="CS128" i="12" s="1"/>
  <c r="AR124" i="12"/>
  <c r="AV124" i="12" s="1"/>
  <c r="BE124" i="12"/>
  <c r="BI124" i="12" s="1"/>
  <c r="CC124" i="12"/>
  <c r="CG124" i="12" s="1"/>
  <c r="CB124" i="12"/>
  <c r="CF124" i="12" s="1"/>
  <c r="CO124" i="12"/>
  <c r="CS124" i="12" s="1"/>
  <c r="AS124" i="12"/>
  <c r="AW124" i="12" s="1"/>
  <c r="BD124" i="12"/>
  <c r="BH124" i="12" s="1"/>
  <c r="BQ124" i="12"/>
  <c r="BU124" i="12" s="1"/>
  <c r="BP124" i="12"/>
  <c r="BT124" i="12" s="1"/>
  <c r="CN124" i="12"/>
  <c r="CR124" i="12" s="1"/>
  <c r="AR120" i="12"/>
  <c r="AV120" i="12" s="1"/>
  <c r="BD120" i="12"/>
  <c r="BH120" i="12" s="1"/>
  <c r="BQ120" i="12"/>
  <c r="BU120" i="12" s="1"/>
  <c r="BP120" i="12"/>
  <c r="BT120" i="12" s="1"/>
  <c r="CN120" i="12"/>
  <c r="CR120" i="12" s="1"/>
  <c r="AS120" i="12"/>
  <c r="AW120" i="12" s="1"/>
  <c r="BE120" i="12"/>
  <c r="BI120" i="12" s="1"/>
  <c r="CC120" i="12"/>
  <c r="CG120" i="12" s="1"/>
  <c r="CB120" i="12"/>
  <c r="CF120" i="12" s="1"/>
  <c r="CO120" i="12"/>
  <c r="CS120" i="12" s="1"/>
  <c r="AS116" i="12"/>
  <c r="AW116" i="12" s="1"/>
  <c r="BE116" i="12"/>
  <c r="BI116" i="12" s="1"/>
  <c r="CC116" i="12"/>
  <c r="CG116" i="12" s="1"/>
  <c r="CB116" i="12"/>
  <c r="CF116" i="12" s="1"/>
  <c r="CO116" i="12"/>
  <c r="CS116" i="12" s="1"/>
  <c r="AR116" i="12"/>
  <c r="AV116" i="12" s="1"/>
  <c r="BD116" i="12"/>
  <c r="BH116" i="12" s="1"/>
  <c r="BQ116" i="12"/>
  <c r="BU116" i="12" s="1"/>
  <c r="BP116" i="12"/>
  <c r="BT116" i="12" s="1"/>
  <c r="CN116" i="12"/>
  <c r="CR116" i="12" s="1"/>
  <c r="AS112" i="12"/>
  <c r="AW112" i="12" s="1"/>
  <c r="BE112" i="12"/>
  <c r="BI112" i="12" s="1"/>
  <c r="CC112" i="12"/>
  <c r="CG112" i="12" s="1"/>
  <c r="CB112" i="12"/>
  <c r="CF112" i="12" s="1"/>
  <c r="CO112" i="12"/>
  <c r="CS112" i="12" s="1"/>
  <c r="AR112" i="12"/>
  <c r="AV112" i="12" s="1"/>
  <c r="BD112" i="12"/>
  <c r="BH112" i="12" s="1"/>
  <c r="BQ112" i="12"/>
  <c r="BU112" i="12" s="1"/>
  <c r="BP112" i="12"/>
  <c r="BT112" i="12" s="1"/>
  <c r="CN112" i="12"/>
  <c r="CR112" i="12" s="1"/>
  <c r="AR108" i="12"/>
  <c r="AV108" i="12" s="1"/>
  <c r="BD108" i="12"/>
  <c r="BH108" i="12" s="1"/>
  <c r="BQ108" i="12"/>
  <c r="BU108" i="12" s="1"/>
  <c r="BP108" i="12"/>
  <c r="BT108" i="12" s="1"/>
  <c r="CN108" i="12"/>
  <c r="CR108" i="12" s="1"/>
  <c r="BE108" i="12"/>
  <c r="BI108" i="12" s="1"/>
  <c r="CB108" i="12"/>
  <c r="CF108" i="12" s="1"/>
  <c r="AS108" i="12"/>
  <c r="AW108" i="12" s="1"/>
  <c r="CO108" i="12"/>
  <c r="CS108" i="12" s="1"/>
  <c r="CC108" i="12"/>
  <c r="CG108" i="12" s="1"/>
  <c r="AS104" i="12"/>
  <c r="AW104" i="12" s="1"/>
  <c r="BE104" i="12"/>
  <c r="BI104" i="12" s="1"/>
  <c r="BQ104" i="12"/>
  <c r="BU104" i="12" s="1"/>
  <c r="CB104" i="12"/>
  <c r="CF104" i="12" s="1"/>
  <c r="CO104" i="12"/>
  <c r="CS104" i="12" s="1"/>
  <c r="AR104" i="12"/>
  <c r="AV104" i="12" s="1"/>
  <c r="BD104" i="12"/>
  <c r="BH104" i="12" s="1"/>
  <c r="BP104" i="12"/>
  <c r="BT104" i="12" s="1"/>
  <c r="CC104" i="12"/>
  <c r="CG104" i="12" s="1"/>
  <c r="CN104" i="12"/>
  <c r="CR104" i="12" s="1"/>
  <c r="AS100" i="12"/>
  <c r="AW100" i="12" s="1"/>
  <c r="BE100" i="12"/>
  <c r="BI100" i="12" s="1"/>
  <c r="BQ100" i="12"/>
  <c r="BU100" i="12" s="1"/>
  <c r="CB100" i="12"/>
  <c r="CF100" i="12" s="1"/>
  <c r="CO100" i="12"/>
  <c r="CS100" i="12" s="1"/>
  <c r="AR100" i="12"/>
  <c r="AV100" i="12" s="1"/>
  <c r="BD100" i="12"/>
  <c r="BH100" i="12" s="1"/>
  <c r="BP100" i="12"/>
  <c r="BT100" i="12" s="1"/>
  <c r="CC100" i="12"/>
  <c r="CG100" i="12" s="1"/>
  <c r="CN100" i="12"/>
  <c r="CR100" i="12" s="1"/>
  <c r="AR96" i="12"/>
  <c r="AV96" i="12" s="1"/>
  <c r="BD96" i="12"/>
  <c r="BH96" i="12" s="1"/>
  <c r="BP96" i="12"/>
  <c r="BT96" i="12" s="1"/>
  <c r="CC96" i="12"/>
  <c r="CG96" i="12" s="1"/>
  <c r="CN96" i="12"/>
  <c r="CR96" i="12" s="1"/>
  <c r="AS96" i="12"/>
  <c r="AW96" i="12" s="1"/>
  <c r="BE96" i="12"/>
  <c r="BI96" i="12" s="1"/>
  <c r="BQ96" i="12"/>
  <c r="BU96" i="12" s="1"/>
  <c r="CB96" i="12"/>
  <c r="CF96" i="12" s="1"/>
  <c r="CO96" i="12"/>
  <c r="CS96" i="12" s="1"/>
  <c r="AS92" i="12"/>
  <c r="AW92" i="12" s="1"/>
  <c r="BE92" i="12"/>
  <c r="BI92" i="12" s="1"/>
  <c r="BQ92" i="12"/>
  <c r="BU92" i="12" s="1"/>
  <c r="CB92" i="12"/>
  <c r="CF92" i="12" s="1"/>
  <c r="CO92" i="12"/>
  <c r="CS92" i="12" s="1"/>
  <c r="AR92" i="12"/>
  <c r="AV92" i="12" s="1"/>
  <c r="BD92" i="12"/>
  <c r="BH92" i="12" s="1"/>
  <c r="BP92" i="12"/>
  <c r="BT92" i="12" s="1"/>
  <c r="CC92" i="12"/>
  <c r="CG92" i="12" s="1"/>
  <c r="CN92" i="12"/>
  <c r="CR92" i="12" s="1"/>
  <c r="AS88" i="12"/>
  <c r="AW88" i="12" s="1"/>
  <c r="BE88" i="12"/>
  <c r="BI88" i="12" s="1"/>
  <c r="BQ88" i="12"/>
  <c r="BU88" i="12" s="1"/>
  <c r="CB88" i="12"/>
  <c r="CF88" i="12" s="1"/>
  <c r="CO88" i="12"/>
  <c r="CS88" i="12" s="1"/>
  <c r="BD88" i="12"/>
  <c r="BH88" i="12" s="1"/>
  <c r="CC88" i="12"/>
  <c r="CG88" i="12" s="1"/>
  <c r="AR88" i="12"/>
  <c r="AV88" i="12" s="1"/>
  <c r="BP88" i="12"/>
  <c r="BT88" i="12" s="1"/>
  <c r="CN88" i="12"/>
  <c r="CR88" i="12" s="1"/>
  <c r="AS84" i="12"/>
  <c r="AW84" i="12" s="1"/>
  <c r="BE84" i="12"/>
  <c r="BI84" i="12" s="1"/>
  <c r="BQ84" i="12"/>
  <c r="BU84" i="12" s="1"/>
  <c r="CB84" i="12"/>
  <c r="CF84" i="12" s="1"/>
  <c r="CO84" i="12"/>
  <c r="CS84" i="12" s="1"/>
  <c r="BD84" i="12"/>
  <c r="BH84" i="12" s="1"/>
  <c r="CC84" i="12"/>
  <c r="CG84" i="12" s="1"/>
  <c r="BP84" i="12"/>
  <c r="BT84" i="12" s="1"/>
  <c r="AR84" i="12"/>
  <c r="AV84" i="12" s="1"/>
  <c r="CN84" i="12"/>
  <c r="CR84" i="12" s="1"/>
  <c r="AR80" i="12"/>
  <c r="AV80" i="12" s="1"/>
  <c r="BD80" i="12"/>
  <c r="BH80" i="12" s="1"/>
  <c r="BP80" i="12"/>
  <c r="BT80" i="12" s="1"/>
  <c r="CC80" i="12"/>
  <c r="CG80" i="12" s="1"/>
  <c r="CN80" i="12"/>
  <c r="CR80" i="12" s="1"/>
  <c r="AS80" i="12"/>
  <c r="AW80" i="12" s="1"/>
  <c r="BQ80" i="12"/>
  <c r="BU80" i="12" s="1"/>
  <c r="CO80" i="12"/>
  <c r="CS80" i="12" s="1"/>
  <c r="BE80" i="12"/>
  <c r="BI80" i="12" s="1"/>
  <c r="CB80" i="12"/>
  <c r="CF80" i="12" s="1"/>
  <c r="AR76" i="12"/>
  <c r="AV76" i="12" s="1"/>
  <c r="BD76" i="12"/>
  <c r="BH76" i="12" s="1"/>
  <c r="BP76" i="12"/>
  <c r="BT76" i="12" s="1"/>
  <c r="CC76" i="12"/>
  <c r="CG76" i="12" s="1"/>
  <c r="CN76" i="12"/>
  <c r="CR76" i="12" s="1"/>
  <c r="AS76" i="12"/>
  <c r="AW76" i="12" s="1"/>
  <c r="BE76" i="12"/>
  <c r="BI76" i="12" s="1"/>
  <c r="BQ76" i="12"/>
  <c r="BU76" i="12" s="1"/>
  <c r="CB76" i="12"/>
  <c r="CF76" i="12" s="1"/>
  <c r="CO76" i="12"/>
  <c r="CS76" i="12" s="1"/>
  <c r="AR72" i="12"/>
  <c r="AV72" i="12" s="1"/>
  <c r="BD72" i="12"/>
  <c r="BH72" i="12" s="1"/>
  <c r="BP72" i="12"/>
  <c r="BT72" i="12" s="1"/>
  <c r="CC72" i="12"/>
  <c r="CG72" i="12" s="1"/>
  <c r="CN72" i="12"/>
  <c r="CR72" i="12" s="1"/>
  <c r="AS72" i="12"/>
  <c r="AW72" i="12" s="1"/>
  <c r="BE72" i="12"/>
  <c r="BI72" i="12" s="1"/>
  <c r="BQ72" i="12"/>
  <c r="BU72" i="12" s="1"/>
  <c r="CB72" i="12"/>
  <c r="CF72" i="12" s="1"/>
  <c r="CO72" i="12"/>
  <c r="CS72" i="12" s="1"/>
  <c r="AR68" i="12"/>
  <c r="AV68" i="12" s="1"/>
  <c r="BD68" i="12"/>
  <c r="BH68" i="12" s="1"/>
  <c r="BP68" i="12"/>
  <c r="BT68" i="12" s="1"/>
  <c r="CC68" i="12"/>
  <c r="CG68" i="12" s="1"/>
  <c r="CN68" i="12"/>
  <c r="CR68" i="12" s="1"/>
  <c r="AS68" i="12"/>
  <c r="AW68" i="12" s="1"/>
  <c r="BQ68" i="12"/>
  <c r="BU68" i="12" s="1"/>
  <c r="CO68" i="12"/>
  <c r="CS68" i="12" s="1"/>
  <c r="BE68" i="12"/>
  <c r="BI68" i="12" s="1"/>
  <c r="CB68" i="12"/>
  <c r="CF68" i="12" s="1"/>
  <c r="AS64" i="12"/>
  <c r="AW64" i="12" s="1"/>
  <c r="BE64" i="12"/>
  <c r="BI64" i="12" s="1"/>
  <c r="BQ64" i="12"/>
  <c r="BU64" i="12" s="1"/>
  <c r="CB64" i="12"/>
  <c r="CF64" i="12" s="1"/>
  <c r="CO64" i="12"/>
  <c r="CS64" i="12" s="1"/>
  <c r="BD64" i="12"/>
  <c r="BH64" i="12" s="1"/>
  <c r="CC64" i="12"/>
  <c r="CG64" i="12" s="1"/>
  <c r="AR64" i="12"/>
  <c r="AV64" i="12" s="1"/>
  <c r="BP64" i="12"/>
  <c r="BT64" i="12" s="1"/>
  <c r="CN64" i="12"/>
  <c r="CR64" i="12" s="1"/>
  <c r="AS60" i="12"/>
  <c r="AW60" i="12" s="1"/>
  <c r="BE60" i="12"/>
  <c r="BI60" i="12" s="1"/>
  <c r="BQ60" i="12"/>
  <c r="BU60" i="12" s="1"/>
  <c r="CB60" i="12"/>
  <c r="CF60" i="12" s="1"/>
  <c r="CO60" i="12"/>
  <c r="CS60" i="12" s="1"/>
  <c r="AR60" i="12"/>
  <c r="AV60" i="12" s="1"/>
  <c r="BP60" i="12"/>
  <c r="BT60" i="12" s="1"/>
  <c r="CN60" i="12"/>
  <c r="CR60" i="12" s="1"/>
  <c r="BD60" i="12"/>
  <c r="BH60" i="12" s="1"/>
  <c r="CC60" i="12"/>
  <c r="CG60" i="12" s="1"/>
  <c r="AR56" i="12"/>
  <c r="AV56" i="12" s="1"/>
  <c r="BD56" i="12"/>
  <c r="BH56" i="12" s="1"/>
  <c r="BP56" i="12"/>
  <c r="BT56" i="12" s="1"/>
  <c r="CC56" i="12"/>
  <c r="CG56" i="12" s="1"/>
  <c r="CN56" i="12"/>
  <c r="CR56" i="12" s="1"/>
  <c r="AS56" i="12"/>
  <c r="AW56" i="12" s="1"/>
  <c r="BE56" i="12"/>
  <c r="BI56" i="12" s="1"/>
  <c r="BQ56" i="12"/>
  <c r="BU56" i="12" s="1"/>
  <c r="CB56" i="12"/>
  <c r="CF56" i="12" s="1"/>
  <c r="CO56" i="12"/>
  <c r="CS56" i="12" s="1"/>
  <c r="AS52" i="12"/>
  <c r="AW52" i="12" s="1"/>
  <c r="BE52" i="12"/>
  <c r="BI52" i="12" s="1"/>
  <c r="BQ52" i="12"/>
  <c r="BU52" i="12" s="1"/>
  <c r="CB52" i="12"/>
  <c r="CF52" i="12" s="1"/>
  <c r="CO52" i="12"/>
  <c r="CS52" i="12" s="1"/>
  <c r="AR52" i="12"/>
  <c r="AV52" i="12" s="1"/>
  <c r="BP52" i="12"/>
  <c r="BT52" i="12" s="1"/>
  <c r="CN52" i="12"/>
  <c r="CR52" i="12" s="1"/>
  <c r="BD52" i="12"/>
  <c r="BH52" i="12" s="1"/>
  <c r="CC52" i="12"/>
  <c r="CG52" i="12" s="1"/>
  <c r="AR48" i="12"/>
  <c r="AV48" i="12" s="1"/>
  <c r="BD48" i="12"/>
  <c r="BH48" i="12" s="1"/>
  <c r="BP48" i="12"/>
  <c r="BT48" i="12" s="1"/>
  <c r="CC48" i="12"/>
  <c r="CG48" i="12" s="1"/>
  <c r="CN48" i="12"/>
  <c r="CR48" i="12" s="1"/>
  <c r="AS48" i="12"/>
  <c r="AW48" i="12" s="1"/>
  <c r="BE48" i="12"/>
  <c r="BI48" i="12" s="1"/>
  <c r="BQ48" i="12"/>
  <c r="BU48" i="12" s="1"/>
  <c r="CB48" i="12"/>
  <c r="CF48" i="12" s="1"/>
  <c r="CO48" i="12"/>
  <c r="CS48" i="12" s="1"/>
  <c r="AS44" i="12"/>
  <c r="AW44" i="12" s="1"/>
  <c r="BE44" i="12"/>
  <c r="BI44" i="12" s="1"/>
  <c r="BQ44" i="12"/>
  <c r="BU44" i="12" s="1"/>
  <c r="CB44" i="12"/>
  <c r="CF44" i="12" s="1"/>
  <c r="CO44" i="12"/>
  <c r="CS44" i="12" s="1"/>
  <c r="AR44" i="12"/>
  <c r="AV44" i="12" s="1"/>
  <c r="BD44" i="12"/>
  <c r="BH44" i="12" s="1"/>
  <c r="BP44" i="12"/>
  <c r="BT44" i="12" s="1"/>
  <c r="CC44" i="12"/>
  <c r="CG44" i="12" s="1"/>
  <c r="CN44" i="12"/>
  <c r="CR44" i="12" s="1"/>
  <c r="AS40" i="12"/>
  <c r="AW40" i="12" s="1"/>
  <c r="BE40" i="12"/>
  <c r="BI40" i="12" s="1"/>
  <c r="BQ40" i="12"/>
  <c r="BU40" i="12" s="1"/>
  <c r="CB40" i="12"/>
  <c r="CF40" i="12" s="1"/>
  <c r="CO40" i="12"/>
  <c r="CS40" i="12" s="1"/>
  <c r="BD40" i="12"/>
  <c r="BH40" i="12" s="1"/>
  <c r="CC40" i="12"/>
  <c r="CG40" i="12" s="1"/>
  <c r="AR40" i="12"/>
  <c r="AV40" i="12" s="1"/>
  <c r="BP40" i="12"/>
  <c r="BT40" i="12" s="1"/>
  <c r="CN40" i="12"/>
  <c r="CR40" i="12" s="1"/>
  <c r="AR36" i="12"/>
  <c r="AV36" i="12" s="1"/>
  <c r="BD36" i="12"/>
  <c r="BH36" i="12" s="1"/>
  <c r="BP36" i="12"/>
  <c r="BT36" i="12" s="1"/>
  <c r="CC36" i="12"/>
  <c r="CG36" i="12" s="1"/>
  <c r="CN36" i="12"/>
  <c r="CR36" i="12" s="1"/>
  <c r="AS36" i="12"/>
  <c r="AW36" i="12" s="1"/>
  <c r="BQ36" i="12"/>
  <c r="BU36" i="12" s="1"/>
  <c r="CO36" i="12"/>
  <c r="CS36" i="12" s="1"/>
  <c r="BE36" i="12"/>
  <c r="BI36" i="12" s="1"/>
  <c r="CB36" i="12"/>
  <c r="CF36" i="12" s="1"/>
  <c r="AR32" i="12"/>
  <c r="AV32" i="12" s="1"/>
  <c r="BD32" i="12"/>
  <c r="BH32" i="12" s="1"/>
  <c r="BP32" i="12"/>
  <c r="BT32" i="12" s="1"/>
  <c r="CC32" i="12"/>
  <c r="CG32" i="12" s="1"/>
  <c r="CN32" i="12"/>
  <c r="CR32" i="12" s="1"/>
  <c r="AS32" i="12"/>
  <c r="AW32" i="12" s="1"/>
  <c r="BE32" i="12"/>
  <c r="BI32" i="12" s="1"/>
  <c r="BQ32" i="12"/>
  <c r="BU32" i="12" s="1"/>
  <c r="CB32" i="12"/>
  <c r="CF32" i="12" s="1"/>
  <c r="CO32" i="12"/>
  <c r="CS32" i="12" s="1"/>
  <c r="AS28" i="12"/>
  <c r="AW28" i="12" s="1"/>
  <c r="BE28" i="12"/>
  <c r="BI28" i="12" s="1"/>
  <c r="BQ28" i="12"/>
  <c r="BU28" i="12" s="1"/>
  <c r="CB28" i="12"/>
  <c r="CF28" i="12" s="1"/>
  <c r="CO28" i="12"/>
  <c r="CS28" i="12" s="1"/>
  <c r="AR28" i="12"/>
  <c r="AV28" i="12" s="1"/>
  <c r="BD28" i="12"/>
  <c r="BH28" i="12" s="1"/>
  <c r="BP28" i="12"/>
  <c r="BT28" i="12" s="1"/>
  <c r="CC28" i="12"/>
  <c r="CG28" i="12" s="1"/>
  <c r="CN28" i="12"/>
  <c r="CR28" i="12" s="1"/>
  <c r="AR24" i="12"/>
  <c r="AV24" i="12" s="1"/>
  <c r="BD24" i="12"/>
  <c r="BH24" i="12" s="1"/>
  <c r="BP24" i="12"/>
  <c r="BT24" i="12" s="1"/>
  <c r="CC24" i="12"/>
  <c r="CG24" i="12" s="1"/>
  <c r="CN24" i="12"/>
  <c r="CR24" i="12" s="1"/>
  <c r="AS24" i="12"/>
  <c r="AW24" i="12" s="1"/>
  <c r="BE24" i="12"/>
  <c r="BI24" i="12" s="1"/>
  <c r="BQ24" i="12"/>
  <c r="BU24" i="12" s="1"/>
  <c r="CB24" i="12"/>
  <c r="CF24" i="12" s="1"/>
  <c r="CO24" i="12"/>
  <c r="CS24" i="12" s="1"/>
  <c r="AS20" i="12"/>
  <c r="AW20" i="12" s="1"/>
  <c r="BE20" i="12"/>
  <c r="BI20" i="12" s="1"/>
  <c r="BQ20" i="12"/>
  <c r="BU20" i="12" s="1"/>
  <c r="CB20" i="12"/>
  <c r="CF20" i="12" s="1"/>
  <c r="CO20" i="12"/>
  <c r="CS20" i="12" s="1"/>
  <c r="AR20" i="12"/>
  <c r="AV20" i="12" s="1"/>
  <c r="BP20" i="12"/>
  <c r="BT20" i="12" s="1"/>
  <c r="CN20" i="12"/>
  <c r="CR20" i="12" s="1"/>
  <c r="BD20" i="12"/>
  <c r="BH20" i="12" s="1"/>
  <c r="CC20" i="12"/>
  <c r="CG20" i="12" s="1"/>
  <c r="AR16" i="12"/>
  <c r="AV16" i="12" s="1"/>
  <c r="BD16" i="12"/>
  <c r="BH16" i="12" s="1"/>
  <c r="BP16" i="12"/>
  <c r="BT16" i="12" s="1"/>
  <c r="CB16" i="12"/>
  <c r="CF16" i="12" s="1"/>
  <c r="CO16" i="12"/>
  <c r="CS16" i="12" s="1"/>
  <c r="AS16" i="12"/>
  <c r="AW16" i="12" s="1"/>
  <c r="BE16" i="12"/>
  <c r="BI16" i="12" s="1"/>
  <c r="BQ16" i="12"/>
  <c r="BU16" i="12" s="1"/>
  <c r="CC16" i="12"/>
  <c r="CG16" i="12" s="1"/>
  <c r="CN16" i="12"/>
  <c r="CR16" i="12" s="1"/>
  <c r="AS10" i="12"/>
  <c r="AW10" i="12" s="1"/>
  <c r="BE10" i="12"/>
  <c r="BI10" i="12" s="1"/>
  <c r="BQ10" i="12"/>
  <c r="BU10" i="12" s="1"/>
  <c r="CB10" i="12"/>
  <c r="CF10" i="12" s="1"/>
  <c r="CO10" i="12"/>
  <c r="CS10" i="12" s="1"/>
  <c r="AR10" i="12"/>
  <c r="AV10" i="12" s="1"/>
  <c r="BD10" i="12"/>
  <c r="BH10" i="12" s="1"/>
  <c r="BP10" i="12"/>
  <c r="BT10" i="12" s="1"/>
  <c r="CC10" i="12"/>
  <c r="CG10" i="12" s="1"/>
  <c r="CN10" i="12"/>
  <c r="CR10" i="12" s="1"/>
  <c r="AR147" i="12"/>
  <c r="AV147" i="12" s="1"/>
  <c r="BE147" i="12"/>
  <c r="BI147" i="12" s="1"/>
  <c r="BP147" i="12"/>
  <c r="BT147" i="12" s="1"/>
  <c r="CB147" i="12"/>
  <c r="CF147" i="12" s="1"/>
  <c r="CO147" i="12"/>
  <c r="CS147" i="12" s="1"/>
  <c r="AS147" i="12"/>
  <c r="AW147" i="12" s="1"/>
  <c r="BQ147" i="12"/>
  <c r="BU147" i="12" s="1"/>
  <c r="CN147" i="12"/>
  <c r="CR147" i="12" s="1"/>
  <c r="CC147" i="12"/>
  <c r="CG147" i="12" s="1"/>
  <c r="BD147" i="12"/>
  <c r="BH147" i="12" s="1"/>
  <c r="AR143" i="12"/>
  <c r="AV143" i="12" s="1"/>
  <c r="BE143" i="12"/>
  <c r="BI143" i="12" s="1"/>
  <c r="BP143" i="12"/>
  <c r="BT143" i="12" s="1"/>
  <c r="CB143" i="12"/>
  <c r="CF143" i="12" s="1"/>
  <c r="CO143" i="12"/>
  <c r="CS143" i="12" s="1"/>
  <c r="AS143" i="12"/>
  <c r="AW143" i="12" s="1"/>
  <c r="BD143" i="12"/>
  <c r="BH143" i="12" s="1"/>
  <c r="BQ143" i="12"/>
  <c r="BU143" i="12" s="1"/>
  <c r="CC143" i="12"/>
  <c r="CG143" i="12" s="1"/>
  <c r="CN143" i="12"/>
  <c r="CR143" i="12" s="1"/>
  <c r="AR139" i="12"/>
  <c r="AV139" i="12" s="1"/>
  <c r="BE139" i="12"/>
  <c r="BI139" i="12" s="1"/>
  <c r="BP139" i="12"/>
  <c r="BT139" i="12" s="1"/>
  <c r="CB139" i="12"/>
  <c r="CF139" i="12" s="1"/>
  <c r="CO139" i="12"/>
  <c r="CS139" i="12" s="1"/>
  <c r="AS139" i="12"/>
  <c r="AW139" i="12" s="1"/>
  <c r="BD139" i="12"/>
  <c r="BH139" i="12" s="1"/>
  <c r="BQ139" i="12"/>
  <c r="BU139" i="12" s="1"/>
  <c r="CC139" i="12"/>
  <c r="CG139" i="12" s="1"/>
  <c r="CN139" i="12"/>
  <c r="CR139" i="12" s="1"/>
  <c r="AR135" i="12"/>
  <c r="AV135" i="12" s="1"/>
  <c r="BE135" i="12"/>
  <c r="BI135" i="12" s="1"/>
  <c r="AS135" i="12"/>
  <c r="AW135" i="12" s="1"/>
  <c r="BQ135" i="12"/>
  <c r="BU135" i="12" s="1"/>
  <c r="CC135" i="12"/>
  <c r="CG135" i="12" s="1"/>
  <c r="CN135" i="12"/>
  <c r="CR135" i="12" s="1"/>
  <c r="BP135" i="12"/>
  <c r="BT135" i="12" s="1"/>
  <c r="CO135" i="12"/>
  <c r="CS135" i="12" s="1"/>
  <c r="BD135" i="12"/>
  <c r="BH135" i="12" s="1"/>
  <c r="CB135" i="12"/>
  <c r="CF135" i="12" s="1"/>
  <c r="AS131" i="12"/>
  <c r="AW131" i="12" s="1"/>
  <c r="BD131" i="12"/>
  <c r="BH131" i="12" s="1"/>
  <c r="BQ131" i="12"/>
  <c r="BU131" i="12" s="1"/>
  <c r="CC131" i="12"/>
  <c r="CG131" i="12" s="1"/>
  <c r="CN131" i="12"/>
  <c r="CR131" i="12" s="1"/>
  <c r="BE131" i="12"/>
  <c r="BI131" i="12" s="1"/>
  <c r="CB131" i="12"/>
  <c r="CF131" i="12" s="1"/>
  <c r="AR131" i="12"/>
  <c r="AV131" i="12" s="1"/>
  <c r="BP131" i="12"/>
  <c r="BT131" i="12" s="1"/>
  <c r="CO131" i="12"/>
  <c r="CS131" i="12" s="1"/>
  <c r="AR127" i="12"/>
  <c r="AV127" i="12" s="1"/>
  <c r="BE127" i="12"/>
  <c r="BI127" i="12" s="1"/>
  <c r="BP127" i="12"/>
  <c r="BT127" i="12" s="1"/>
  <c r="CB127" i="12"/>
  <c r="CF127" i="12" s="1"/>
  <c r="CO127" i="12"/>
  <c r="CS127" i="12" s="1"/>
  <c r="AS127" i="12"/>
  <c r="AW127" i="12" s="1"/>
  <c r="BD127" i="12"/>
  <c r="BH127" i="12" s="1"/>
  <c r="BQ127" i="12"/>
  <c r="BU127" i="12" s="1"/>
  <c r="CC127" i="12"/>
  <c r="CG127" i="12" s="1"/>
  <c r="CN127" i="12"/>
  <c r="CR127" i="12" s="1"/>
  <c r="AR123" i="12"/>
  <c r="AV123" i="12" s="1"/>
  <c r="BE123" i="12"/>
  <c r="BI123" i="12" s="1"/>
  <c r="BP123" i="12"/>
  <c r="BT123" i="12" s="1"/>
  <c r="CB123" i="12"/>
  <c r="CF123" i="12" s="1"/>
  <c r="CO123" i="12"/>
  <c r="CS123" i="12" s="1"/>
  <c r="AS123" i="12"/>
  <c r="AW123" i="12" s="1"/>
  <c r="BD123" i="12"/>
  <c r="BH123" i="12" s="1"/>
  <c r="BQ123" i="12"/>
  <c r="BU123" i="12" s="1"/>
  <c r="CC123" i="12"/>
  <c r="CG123" i="12" s="1"/>
  <c r="CN123" i="12"/>
  <c r="CR123" i="12" s="1"/>
  <c r="AS119" i="12"/>
  <c r="AW119" i="12" s="1"/>
  <c r="BE119" i="12"/>
  <c r="BI119" i="12" s="1"/>
  <c r="BP119" i="12"/>
  <c r="BT119" i="12" s="1"/>
  <c r="CB119" i="12"/>
  <c r="CF119" i="12" s="1"/>
  <c r="CO119" i="12"/>
  <c r="CS119" i="12" s="1"/>
  <c r="AR119" i="12"/>
  <c r="AV119" i="12" s="1"/>
  <c r="BD119" i="12"/>
  <c r="BH119" i="12" s="1"/>
  <c r="BQ119" i="12"/>
  <c r="BU119" i="12" s="1"/>
  <c r="CC119" i="12"/>
  <c r="CG119" i="12" s="1"/>
  <c r="CN119" i="12"/>
  <c r="CR119" i="12" s="1"/>
  <c r="AS115" i="12"/>
  <c r="AW115" i="12" s="1"/>
  <c r="BE115" i="12"/>
  <c r="BI115" i="12" s="1"/>
  <c r="BP115" i="12"/>
  <c r="BT115" i="12" s="1"/>
  <c r="CB115" i="12"/>
  <c r="CF115" i="12" s="1"/>
  <c r="CO115" i="12"/>
  <c r="CS115" i="12" s="1"/>
  <c r="AR115" i="12"/>
  <c r="AV115" i="12" s="1"/>
  <c r="BQ115" i="12"/>
  <c r="BU115" i="12" s="1"/>
  <c r="CN115" i="12"/>
  <c r="CR115" i="12" s="1"/>
  <c r="BD115" i="12"/>
  <c r="BH115" i="12" s="1"/>
  <c r="CC115" i="12"/>
  <c r="CG115" i="12" s="1"/>
  <c r="AR111" i="12"/>
  <c r="AV111" i="12" s="1"/>
  <c r="AS111" i="12"/>
  <c r="AW111" i="12" s="1"/>
  <c r="BE111" i="12"/>
  <c r="BI111" i="12" s="1"/>
  <c r="BP111" i="12"/>
  <c r="BT111" i="12" s="1"/>
  <c r="CB111" i="12"/>
  <c r="CF111" i="12" s="1"/>
  <c r="CO111" i="12"/>
  <c r="CS111" i="12" s="1"/>
  <c r="BD111" i="12"/>
  <c r="BH111" i="12" s="1"/>
  <c r="BQ111" i="12"/>
  <c r="BU111" i="12" s="1"/>
  <c r="CC111" i="12"/>
  <c r="CG111" i="12" s="1"/>
  <c r="CN111" i="12"/>
  <c r="CR111" i="12" s="1"/>
  <c r="AS107" i="12"/>
  <c r="AW107" i="12" s="1"/>
  <c r="BE107" i="12"/>
  <c r="BI107" i="12" s="1"/>
  <c r="BP107" i="12"/>
  <c r="BT107" i="12" s="1"/>
  <c r="CB107" i="12"/>
  <c r="CF107" i="12" s="1"/>
  <c r="CO107" i="12"/>
  <c r="CS107" i="12" s="1"/>
  <c r="AR107" i="12"/>
  <c r="AV107" i="12" s="1"/>
  <c r="BD107" i="12"/>
  <c r="BH107" i="12" s="1"/>
  <c r="BQ107" i="12"/>
  <c r="BU107" i="12" s="1"/>
  <c r="CC107" i="12"/>
  <c r="CG107" i="12" s="1"/>
  <c r="CN107" i="12"/>
  <c r="CR107" i="12" s="1"/>
  <c r="AS103" i="12"/>
  <c r="AW103" i="12" s="1"/>
  <c r="BE103" i="12"/>
  <c r="BI103" i="12" s="1"/>
  <c r="BQ103" i="12"/>
  <c r="BU103" i="12" s="1"/>
  <c r="CB103" i="12"/>
  <c r="CF103" i="12" s="1"/>
  <c r="CO103" i="12"/>
  <c r="CS103" i="12" s="1"/>
  <c r="AR103" i="12"/>
  <c r="AV103" i="12" s="1"/>
  <c r="BD103" i="12"/>
  <c r="BH103" i="12" s="1"/>
  <c r="BP103" i="12"/>
  <c r="BT103" i="12" s="1"/>
  <c r="CC103" i="12"/>
  <c r="CG103" i="12" s="1"/>
  <c r="CN103" i="12"/>
  <c r="CR103" i="12" s="1"/>
  <c r="AS99" i="12"/>
  <c r="AW99" i="12" s="1"/>
  <c r="BE99" i="12"/>
  <c r="BI99" i="12" s="1"/>
  <c r="BQ99" i="12"/>
  <c r="BU99" i="12" s="1"/>
  <c r="CB99" i="12"/>
  <c r="CF99" i="12" s="1"/>
  <c r="CO99" i="12"/>
  <c r="CS99" i="12" s="1"/>
  <c r="AR99" i="12"/>
  <c r="AV99" i="12" s="1"/>
  <c r="BD99" i="12"/>
  <c r="BH99" i="12" s="1"/>
  <c r="BP99" i="12"/>
  <c r="BT99" i="12" s="1"/>
  <c r="CC99" i="12"/>
  <c r="CG99" i="12" s="1"/>
  <c r="CN99" i="12"/>
  <c r="CR99" i="12" s="1"/>
  <c r="AS95" i="12"/>
  <c r="AW95" i="12" s="1"/>
  <c r="BE95" i="12"/>
  <c r="BI95" i="12" s="1"/>
  <c r="BQ95" i="12"/>
  <c r="BU95" i="12" s="1"/>
  <c r="CB95" i="12"/>
  <c r="CF95" i="12" s="1"/>
  <c r="CO95" i="12"/>
  <c r="CS95" i="12" s="1"/>
  <c r="AR95" i="12"/>
  <c r="AV95" i="12" s="1"/>
  <c r="BP95" i="12"/>
  <c r="BT95" i="12" s="1"/>
  <c r="CN95" i="12"/>
  <c r="CR95" i="12" s="1"/>
  <c r="BD95" i="12"/>
  <c r="BH95" i="12" s="1"/>
  <c r="CC95" i="12"/>
  <c r="CG95" i="12" s="1"/>
  <c r="AS91" i="12"/>
  <c r="AW91" i="12" s="1"/>
  <c r="BE91" i="12"/>
  <c r="BI91" i="12" s="1"/>
  <c r="BQ91" i="12"/>
  <c r="BU91" i="12" s="1"/>
  <c r="CB91" i="12"/>
  <c r="CF91" i="12" s="1"/>
  <c r="CO91" i="12"/>
  <c r="CS91" i="12" s="1"/>
  <c r="BD91" i="12"/>
  <c r="BH91" i="12" s="1"/>
  <c r="CC91" i="12"/>
  <c r="CG91" i="12" s="1"/>
  <c r="AR91" i="12"/>
  <c r="AV91" i="12" s="1"/>
  <c r="BP91" i="12"/>
  <c r="BT91" i="12" s="1"/>
  <c r="CN91" i="12"/>
  <c r="CR91" i="12" s="1"/>
  <c r="AS87" i="12"/>
  <c r="AW87" i="12" s="1"/>
  <c r="BE87" i="12"/>
  <c r="BI87" i="12" s="1"/>
  <c r="BQ87" i="12"/>
  <c r="BU87" i="12" s="1"/>
  <c r="CB87" i="12"/>
  <c r="CF87" i="12" s="1"/>
  <c r="CO87" i="12"/>
  <c r="CS87" i="12" s="1"/>
  <c r="AR87" i="12"/>
  <c r="AV87" i="12" s="1"/>
  <c r="BD87" i="12"/>
  <c r="BH87" i="12" s="1"/>
  <c r="BP87" i="12"/>
  <c r="BT87" i="12" s="1"/>
  <c r="CC87" i="12"/>
  <c r="CG87" i="12" s="1"/>
  <c r="CN87" i="12"/>
  <c r="CR87" i="12" s="1"/>
  <c r="AS83" i="12"/>
  <c r="AW83" i="12" s="1"/>
  <c r="BE83" i="12"/>
  <c r="BI83" i="12" s="1"/>
  <c r="BQ83" i="12"/>
  <c r="BU83" i="12" s="1"/>
  <c r="CB83" i="12"/>
  <c r="CF83" i="12" s="1"/>
  <c r="CO83" i="12"/>
  <c r="CS83" i="12" s="1"/>
  <c r="AR83" i="12"/>
  <c r="AV83" i="12" s="1"/>
  <c r="BD83" i="12"/>
  <c r="BH83" i="12" s="1"/>
  <c r="BP83" i="12"/>
  <c r="BT83" i="12" s="1"/>
  <c r="CC83" i="12"/>
  <c r="CG83" i="12" s="1"/>
  <c r="CN83" i="12"/>
  <c r="CR83" i="12" s="1"/>
  <c r="AR79" i="12"/>
  <c r="AV79" i="12" s="1"/>
  <c r="BD79" i="12"/>
  <c r="BH79" i="12" s="1"/>
  <c r="BP79" i="12"/>
  <c r="BT79" i="12" s="1"/>
  <c r="CC79" i="12"/>
  <c r="CG79" i="12" s="1"/>
  <c r="CN79" i="12"/>
  <c r="CR79" i="12" s="1"/>
  <c r="BE79" i="12"/>
  <c r="BI79" i="12" s="1"/>
  <c r="CB79" i="12"/>
  <c r="CF79" i="12" s="1"/>
  <c r="AS79" i="12"/>
  <c r="AW79" i="12" s="1"/>
  <c r="BQ79" i="12"/>
  <c r="BU79" i="12" s="1"/>
  <c r="CO79" i="12"/>
  <c r="CS79" i="12" s="1"/>
  <c r="AR75" i="12"/>
  <c r="AV75" i="12" s="1"/>
  <c r="BD75" i="12"/>
  <c r="BH75" i="12" s="1"/>
  <c r="BP75" i="12"/>
  <c r="BT75" i="12" s="1"/>
  <c r="CC75" i="12"/>
  <c r="CG75" i="12" s="1"/>
  <c r="CN75" i="12"/>
  <c r="CR75" i="12" s="1"/>
  <c r="AS75" i="12"/>
  <c r="AW75" i="12" s="1"/>
  <c r="BQ75" i="12"/>
  <c r="BU75" i="12" s="1"/>
  <c r="CO75" i="12"/>
  <c r="CS75" i="12" s="1"/>
  <c r="BE75" i="12"/>
  <c r="BI75" i="12" s="1"/>
  <c r="CB75" i="12"/>
  <c r="CF75" i="12" s="1"/>
  <c r="AR71" i="12"/>
  <c r="AV71" i="12" s="1"/>
  <c r="BD71" i="12"/>
  <c r="BH71" i="12" s="1"/>
  <c r="BP71" i="12"/>
  <c r="BT71" i="12" s="1"/>
  <c r="CC71" i="12"/>
  <c r="CG71" i="12" s="1"/>
  <c r="CN71" i="12"/>
  <c r="CR71" i="12" s="1"/>
  <c r="AS71" i="12"/>
  <c r="AW71" i="12" s="1"/>
  <c r="BE71" i="12"/>
  <c r="BI71" i="12" s="1"/>
  <c r="BQ71" i="12"/>
  <c r="BU71" i="12" s="1"/>
  <c r="CB71" i="12"/>
  <c r="CF71" i="12" s="1"/>
  <c r="CO71" i="12"/>
  <c r="CS71" i="12" s="1"/>
  <c r="AR67" i="12"/>
  <c r="AV67" i="12" s="1"/>
  <c r="BD67" i="12"/>
  <c r="BH67" i="12" s="1"/>
  <c r="BP67" i="12"/>
  <c r="BT67" i="12" s="1"/>
  <c r="CC67" i="12"/>
  <c r="CG67" i="12" s="1"/>
  <c r="CN67" i="12"/>
  <c r="CR67" i="12" s="1"/>
  <c r="AS67" i="12"/>
  <c r="AW67" i="12" s="1"/>
  <c r="BQ67" i="12"/>
  <c r="BU67" i="12" s="1"/>
  <c r="CO67" i="12"/>
  <c r="CS67" i="12" s="1"/>
  <c r="BE67" i="12"/>
  <c r="BI67" i="12" s="1"/>
  <c r="CB67" i="12"/>
  <c r="CF67" i="12" s="1"/>
  <c r="AR63" i="12"/>
  <c r="AV63" i="12" s="1"/>
  <c r="BD63" i="12"/>
  <c r="BH63" i="12" s="1"/>
  <c r="BP63" i="12"/>
  <c r="BT63" i="12" s="1"/>
  <c r="CC63" i="12"/>
  <c r="CG63" i="12" s="1"/>
  <c r="CN63" i="12"/>
  <c r="CR63" i="12" s="1"/>
  <c r="AS63" i="12"/>
  <c r="AW63" i="12" s="1"/>
  <c r="BE63" i="12"/>
  <c r="BI63" i="12" s="1"/>
  <c r="BQ63" i="12"/>
  <c r="BU63" i="12" s="1"/>
  <c r="CB63" i="12"/>
  <c r="CF63" i="12" s="1"/>
  <c r="CO63" i="12"/>
  <c r="CS63" i="12" s="1"/>
  <c r="AS59" i="12"/>
  <c r="AW59" i="12" s="1"/>
  <c r="BE59" i="12"/>
  <c r="BI59" i="12" s="1"/>
  <c r="BQ59" i="12"/>
  <c r="BU59" i="12" s="1"/>
  <c r="CB59" i="12"/>
  <c r="CF59" i="12" s="1"/>
  <c r="CO59" i="12"/>
  <c r="CS59" i="12" s="1"/>
  <c r="AR59" i="12"/>
  <c r="AV59" i="12" s="1"/>
  <c r="BP59" i="12"/>
  <c r="BT59" i="12" s="1"/>
  <c r="CN59" i="12"/>
  <c r="CR59" i="12" s="1"/>
  <c r="BD59" i="12"/>
  <c r="BH59" i="12" s="1"/>
  <c r="CC59" i="12"/>
  <c r="CG59" i="12" s="1"/>
  <c r="AS55" i="12"/>
  <c r="AW55" i="12" s="1"/>
  <c r="BE55" i="12"/>
  <c r="BI55" i="12" s="1"/>
  <c r="BQ55" i="12"/>
  <c r="BU55" i="12" s="1"/>
  <c r="CB55" i="12"/>
  <c r="CF55" i="12" s="1"/>
  <c r="CO55" i="12"/>
  <c r="CS55" i="12" s="1"/>
  <c r="AR55" i="12"/>
  <c r="AV55" i="12" s="1"/>
  <c r="BD55" i="12"/>
  <c r="BH55" i="12" s="1"/>
  <c r="BP55" i="12"/>
  <c r="BT55" i="12" s="1"/>
  <c r="CC55" i="12"/>
  <c r="CG55" i="12" s="1"/>
  <c r="CN55" i="12"/>
  <c r="CR55" i="12" s="1"/>
  <c r="AR51" i="12"/>
  <c r="AV51" i="12" s="1"/>
  <c r="BD51" i="12"/>
  <c r="BH51" i="12" s="1"/>
  <c r="BP51" i="12"/>
  <c r="BT51" i="12" s="1"/>
  <c r="CC51" i="12"/>
  <c r="CG51" i="12" s="1"/>
  <c r="CN51" i="12"/>
  <c r="CR51" i="12" s="1"/>
  <c r="CO51" i="12"/>
  <c r="CS51" i="12" s="1"/>
  <c r="AS51" i="12"/>
  <c r="AW51" i="12" s="1"/>
  <c r="BE51" i="12"/>
  <c r="BI51" i="12" s="1"/>
  <c r="BQ51" i="12"/>
  <c r="BU51" i="12" s="1"/>
  <c r="CB51" i="12"/>
  <c r="CF51" i="12" s="1"/>
  <c r="AS47" i="12"/>
  <c r="AW47" i="12" s="1"/>
  <c r="BE47" i="12"/>
  <c r="BI47" i="12" s="1"/>
  <c r="BQ47" i="12"/>
  <c r="BU47" i="12" s="1"/>
  <c r="CB47" i="12"/>
  <c r="CF47" i="12" s="1"/>
  <c r="CO47" i="12"/>
  <c r="CS47" i="12" s="1"/>
  <c r="BD47" i="12"/>
  <c r="BH47" i="12" s="1"/>
  <c r="CC47" i="12"/>
  <c r="CG47" i="12" s="1"/>
  <c r="AR47" i="12"/>
  <c r="AV47" i="12" s="1"/>
  <c r="BP47" i="12"/>
  <c r="BT47" i="12" s="1"/>
  <c r="CN47" i="12"/>
  <c r="CR47" i="12" s="1"/>
  <c r="AS43" i="12"/>
  <c r="AW43" i="12" s="1"/>
  <c r="BE43" i="12"/>
  <c r="BI43" i="12" s="1"/>
  <c r="BQ43" i="12"/>
  <c r="BU43" i="12" s="1"/>
  <c r="CB43" i="12"/>
  <c r="CF43" i="12" s="1"/>
  <c r="CO43" i="12"/>
  <c r="CS43" i="12" s="1"/>
  <c r="AR43" i="12"/>
  <c r="AV43" i="12" s="1"/>
  <c r="BD43" i="12"/>
  <c r="BH43" i="12" s="1"/>
  <c r="BP43" i="12"/>
  <c r="BT43" i="12" s="1"/>
  <c r="CC43" i="12"/>
  <c r="CG43" i="12" s="1"/>
  <c r="CN43" i="12"/>
  <c r="CR43" i="12" s="1"/>
  <c r="AS39" i="12"/>
  <c r="AW39" i="12" s="1"/>
  <c r="BE39" i="12"/>
  <c r="BI39" i="12" s="1"/>
  <c r="BQ39" i="12"/>
  <c r="BU39" i="12" s="1"/>
  <c r="CB39" i="12"/>
  <c r="CF39" i="12" s="1"/>
  <c r="CO39" i="12"/>
  <c r="CS39" i="12" s="1"/>
  <c r="AR39" i="12"/>
  <c r="AV39" i="12" s="1"/>
  <c r="BP39" i="12"/>
  <c r="BT39" i="12" s="1"/>
  <c r="CN39" i="12"/>
  <c r="CR39" i="12" s="1"/>
  <c r="BD39" i="12"/>
  <c r="BH39" i="12" s="1"/>
  <c r="CC39" i="12"/>
  <c r="CG39" i="12" s="1"/>
  <c r="AR35" i="12"/>
  <c r="AV35" i="12" s="1"/>
  <c r="BD35" i="12"/>
  <c r="BH35" i="12" s="1"/>
  <c r="BP35" i="12"/>
  <c r="BT35" i="12" s="1"/>
  <c r="CC35" i="12"/>
  <c r="CG35" i="12" s="1"/>
  <c r="CO35" i="12"/>
  <c r="CS35" i="12" s="1"/>
  <c r="AS35" i="12"/>
  <c r="AW35" i="12" s="1"/>
  <c r="BE35" i="12"/>
  <c r="BI35" i="12" s="1"/>
  <c r="BQ35" i="12"/>
  <c r="BU35" i="12" s="1"/>
  <c r="CB35" i="12"/>
  <c r="CF35" i="12" s="1"/>
  <c r="CN35" i="12"/>
  <c r="CR35" i="12" s="1"/>
  <c r="AR31" i="12"/>
  <c r="AV31" i="12" s="1"/>
  <c r="BD31" i="12"/>
  <c r="BH31" i="12" s="1"/>
  <c r="BP31" i="12"/>
  <c r="BT31" i="12" s="1"/>
  <c r="CC31" i="12"/>
  <c r="CG31" i="12" s="1"/>
  <c r="CN31" i="12"/>
  <c r="CR31" i="12" s="1"/>
  <c r="AS31" i="12"/>
  <c r="AW31" i="12" s="1"/>
  <c r="BQ31" i="12"/>
  <c r="BU31" i="12" s="1"/>
  <c r="CO31" i="12"/>
  <c r="CS31" i="12" s="1"/>
  <c r="BE31" i="12"/>
  <c r="BI31" i="12" s="1"/>
  <c r="CB31" i="12"/>
  <c r="CF31" i="12" s="1"/>
  <c r="AR27" i="12"/>
  <c r="AV27" i="12" s="1"/>
  <c r="BD27" i="12"/>
  <c r="BH27" i="12" s="1"/>
  <c r="BP27" i="12"/>
  <c r="BT27" i="12" s="1"/>
  <c r="CC27" i="12"/>
  <c r="CG27" i="12" s="1"/>
  <c r="CN27" i="12"/>
  <c r="CR27" i="12" s="1"/>
  <c r="AS27" i="12"/>
  <c r="AW27" i="12" s="1"/>
  <c r="BQ27" i="12"/>
  <c r="BU27" i="12" s="1"/>
  <c r="CO27" i="12"/>
  <c r="CS27" i="12" s="1"/>
  <c r="BE27" i="12"/>
  <c r="BI27" i="12" s="1"/>
  <c r="CB27" i="12"/>
  <c r="CF27" i="12" s="1"/>
  <c r="AR23" i="12"/>
  <c r="AV23" i="12" s="1"/>
  <c r="BD23" i="12"/>
  <c r="BH23" i="12" s="1"/>
  <c r="BP23" i="12"/>
  <c r="BT23" i="12" s="1"/>
  <c r="CC23" i="12"/>
  <c r="CG23" i="12" s="1"/>
  <c r="CN23" i="12"/>
  <c r="CR23" i="12" s="1"/>
  <c r="AS23" i="12"/>
  <c r="AW23" i="12" s="1"/>
  <c r="BQ23" i="12"/>
  <c r="BU23" i="12" s="1"/>
  <c r="CO23" i="12"/>
  <c r="CS23" i="12" s="1"/>
  <c r="CB23" i="12"/>
  <c r="CF23" i="12" s="1"/>
  <c r="BE23" i="12"/>
  <c r="BI23" i="12" s="1"/>
  <c r="AR19" i="12"/>
  <c r="AV19" i="12" s="1"/>
  <c r="BD19" i="12"/>
  <c r="BH19" i="12" s="1"/>
  <c r="BP19" i="12"/>
  <c r="BT19" i="12" s="1"/>
  <c r="CC19" i="12"/>
  <c r="CG19" i="12" s="1"/>
  <c r="CN19" i="12"/>
  <c r="CR19" i="12" s="1"/>
  <c r="AS19" i="12"/>
  <c r="AW19" i="12" s="1"/>
  <c r="BQ19" i="12"/>
  <c r="BU19" i="12" s="1"/>
  <c r="CO19" i="12"/>
  <c r="CS19" i="12" s="1"/>
  <c r="BE19" i="12"/>
  <c r="BI19" i="12" s="1"/>
  <c r="CB19" i="12"/>
  <c r="CF19" i="12" s="1"/>
  <c r="AS15" i="12"/>
  <c r="AW15" i="12" s="1"/>
  <c r="BE15" i="12"/>
  <c r="BI15" i="12" s="1"/>
  <c r="BQ15" i="12"/>
  <c r="BU15" i="12" s="1"/>
  <c r="CB15" i="12"/>
  <c r="CF15" i="12" s="1"/>
  <c r="CO15" i="12"/>
  <c r="CS15" i="12" s="1"/>
  <c r="AR15" i="12"/>
  <c r="AV15" i="12" s="1"/>
  <c r="BD15" i="12"/>
  <c r="BH15" i="12" s="1"/>
  <c r="BP15" i="12"/>
  <c r="BT15" i="12" s="1"/>
  <c r="CC15" i="12"/>
  <c r="CG15" i="12" s="1"/>
  <c r="CN15" i="12"/>
  <c r="CR15" i="12" s="1"/>
  <c r="AR8" i="12"/>
  <c r="AV8" i="12" s="1"/>
  <c r="BD8" i="12"/>
  <c r="BH8" i="12" s="1"/>
  <c r="BQ8" i="12"/>
  <c r="BU8" i="12" s="1"/>
  <c r="CO8" i="12"/>
  <c r="CS8" i="12" s="1"/>
  <c r="AS8" i="12"/>
  <c r="AW8" i="12" s="1"/>
  <c r="BE8" i="12"/>
  <c r="BI8" i="12" s="1"/>
  <c r="BP8" i="12"/>
  <c r="BT8" i="12" s="1"/>
  <c r="CC8" i="12"/>
  <c r="CG8" i="12" s="1"/>
  <c r="CB8" i="12"/>
  <c r="CF8" i="12" s="1"/>
  <c r="CN8" i="12"/>
  <c r="CR8" i="12" s="1"/>
  <c r="CL3" i="12" l="1"/>
  <c r="CM3" i="12"/>
  <c r="BZ3" i="12"/>
  <c r="CB3" i="12" s="1"/>
  <c r="CA3" i="12"/>
  <c r="BN3" i="12"/>
  <c r="BB3" i="12"/>
  <c r="BO3" i="12"/>
  <c r="BC3" i="12"/>
  <c r="AP3" i="12"/>
  <c r="AQ3" i="12"/>
  <c r="BQ3" i="12"/>
  <c r="AS3" i="12"/>
  <c r="CC3" i="12"/>
  <c r="BD3" i="12"/>
  <c r="CO3" i="12"/>
  <c r="BE3" i="12"/>
  <c r="BG29" i="12" l="1"/>
  <c r="BG33" i="12"/>
  <c r="BG36" i="12"/>
  <c r="BG46" i="12"/>
  <c r="BG155" i="12"/>
  <c r="BG323" i="12"/>
  <c r="BG293" i="12"/>
  <c r="BG95" i="12"/>
  <c r="BG211" i="12"/>
  <c r="BG173" i="12"/>
  <c r="BG184" i="12"/>
  <c r="BG287" i="12"/>
  <c r="BG294" i="12"/>
  <c r="BG231" i="12"/>
  <c r="BG52" i="12"/>
  <c r="BG368" i="12"/>
  <c r="BG106" i="12"/>
  <c r="BG185" i="12"/>
  <c r="BG99" i="12"/>
  <c r="BG62" i="12"/>
  <c r="BG75" i="12"/>
  <c r="BG367" i="12"/>
  <c r="BG194" i="12"/>
  <c r="BG346" i="12"/>
  <c r="BG121" i="12"/>
  <c r="BG176" i="12"/>
  <c r="BG44" i="12"/>
  <c r="BG34" i="12"/>
  <c r="BG42" i="12"/>
  <c r="BG47" i="12"/>
  <c r="BG338" i="12"/>
  <c r="BG83" i="12"/>
  <c r="BG225" i="12"/>
  <c r="BG336" i="12"/>
  <c r="BG254" i="12"/>
  <c r="BG233" i="12"/>
  <c r="BG147" i="12"/>
  <c r="BG117" i="12"/>
  <c r="BG286" i="12"/>
  <c r="BG250" i="12"/>
  <c r="BG222" i="12"/>
  <c r="BG178" i="12"/>
  <c r="BG114" i="12"/>
  <c r="BG299" i="12"/>
  <c r="BG123" i="12"/>
  <c r="BG136" i="12"/>
  <c r="BG156" i="12"/>
  <c r="BG227" i="12"/>
  <c r="BG289" i="12"/>
  <c r="BG174" i="12"/>
  <c r="BG93" i="12"/>
  <c r="BG365" i="12"/>
  <c r="BG226" i="12"/>
  <c r="BG54" i="12"/>
  <c r="BG189" i="12"/>
  <c r="BG165" i="12"/>
  <c r="BG360" i="12"/>
  <c r="BG325" i="12"/>
  <c r="BG158" i="12"/>
  <c r="BG107" i="12"/>
  <c r="BG284" i="12"/>
  <c r="BG80" i="12"/>
  <c r="BG181" i="12"/>
  <c r="BG249" i="12"/>
  <c r="BG340" i="12"/>
  <c r="BG195" i="12"/>
  <c r="BG66" i="12"/>
  <c r="BG150" i="12"/>
  <c r="BG295" i="12"/>
  <c r="BG72" i="12"/>
  <c r="BG310" i="12"/>
  <c r="BG331" i="12"/>
  <c r="BG58" i="12"/>
  <c r="BG79" i="12"/>
  <c r="BG243" i="12"/>
  <c r="BG112" i="12"/>
  <c r="BG157" i="12"/>
  <c r="BG341" i="12"/>
  <c r="BG214" i="12"/>
  <c r="BG73" i="12"/>
  <c r="BG65" i="12"/>
  <c r="BG272" i="12"/>
  <c r="BG266" i="12"/>
  <c r="BG288" i="12"/>
  <c r="BG260" i="12"/>
  <c r="BG204" i="12"/>
  <c r="BG296" i="12"/>
  <c r="BG236" i="12"/>
  <c r="BG242" i="12"/>
  <c r="BG152" i="12"/>
  <c r="BG166" i="12"/>
  <c r="BG308" i="12"/>
  <c r="BG85" i="12"/>
  <c r="BG168" i="12"/>
  <c r="BG269" i="12"/>
  <c r="BG50" i="12"/>
  <c r="BG187" i="12"/>
  <c r="BG357" i="12"/>
  <c r="BG186" i="12"/>
  <c r="BG252" i="12"/>
  <c r="BG177" i="12"/>
  <c r="BG191" i="12"/>
  <c r="BG61" i="12"/>
  <c r="BG319" i="12"/>
  <c r="BG281" i="12"/>
  <c r="BG326" i="12"/>
  <c r="BG229" i="12"/>
  <c r="BG238" i="12"/>
  <c r="BG235" i="12"/>
  <c r="BG349" i="12"/>
  <c r="BG219" i="12"/>
  <c r="BG159" i="12"/>
  <c r="BG247" i="12"/>
  <c r="BG193" i="12"/>
  <c r="BG167" i="12"/>
  <c r="BG118" i="12"/>
  <c r="BG111" i="12"/>
  <c r="BG230" i="12"/>
  <c r="BG100" i="12"/>
  <c r="BG104" i="12"/>
  <c r="BG135" i="12"/>
  <c r="BG268" i="12"/>
  <c r="BG133" i="12"/>
  <c r="BG291" i="12"/>
  <c r="BG309" i="12"/>
  <c r="BG9" i="12"/>
  <c r="BG20" i="12"/>
  <c r="BG16" i="12"/>
  <c r="BG10" i="12"/>
  <c r="BG25" i="12"/>
  <c r="BI3" i="12"/>
  <c r="BG11" i="12"/>
  <c r="BG24" i="12"/>
  <c r="BG18" i="12"/>
  <c r="BG4" i="12"/>
  <c r="BG22" i="12"/>
  <c r="BG8" i="12"/>
  <c r="BG3" i="12"/>
  <c r="BG96" i="12"/>
  <c r="BG228" i="12"/>
  <c r="BG270" i="12"/>
  <c r="BG131" i="12"/>
  <c r="BG149" i="12"/>
  <c r="BG300" i="12"/>
  <c r="BG97" i="12"/>
  <c r="BG248" i="12"/>
  <c r="BG321" i="12"/>
  <c r="BG237" i="12"/>
  <c r="BG171" i="12"/>
  <c r="BG232" i="12"/>
  <c r="BG263" i="12"/>
  <c r="BG290" i="12"/>
  <c r="BG258" i="12"/>
  <c r="BG267" i="12"/>
  <c r="BG329" i="12"/>
  <c r="BG241" i="12"/>
  <c r="BG30" i="12"/>
  <c r="BG344" i="12"/>
  <c r="BG175" i="12"/>
  <c r="BG203" i="12"/>
  <c r="BG351" i="12"/>
  <c r="BG160" i="12"/>
  <c r="BG183" i="12"/>
  <c r="BG179" i="12"/>
  <c r="BG140" i="12"/>
  <c r="BG90" i="12"/>
  <c r="BG129" i="12"/>
  <c r="BG313" i="12"/>
  <c r="BG327" i="12"/>
  <c r="BG69" i="12"/>
  <c r="BG343" i="12"/>
  <c r="BG70" i="12"/>
  <c r="BG201" i="12"/>
  <c r="BG276" i="12"/>
  <c r="BG82" i="12"/>
  <c r="BG208" i="12"/>
  <c r="BG116" i="12"/>
  <c r="BG110" i="12"/>
  <c r="BG246" i="12"/>
  <c r="BG333" i="12"/>
  <c r="BG28" i="12"/>
  <c r="BG45" i="12"/>
  <c r="BG51" i="12"/>
  <c r="BG337" i="12"/>
  <c r="BG143" i="12"/>
  <c r="BG363" i="12"/>
  <c r="BG84" i="12"/>
  <c r="BG335" i="12"/>
  <c r="BG39" i="12"/>
  <c r="BG244" i="12"/>
  <c r="BG154" i="12"/>
  <c r="BG31" i="12"/>
  <c r="BG74" i="12"/>
  <c r="BG330" i="12"/>
  <c r="BG342" i="12"/>
  <c r="BG352" i="12"/>
  <c r="BG257" i="12"/>
  <c r="BG103" i="12"/>
  <c r="BG182" i="12"/>
  <c r="BG297" i="12"/>
  <c r="BG315" i="12"/>
  <c r="BG364" i="12"/>
  <c r="BG134" i="12"/>
  <c r="BG207" i="12"/>
  <c r="BG180" i="12"/>
  <c r="BG98" i="12"/>
  <c r="BG139" i="12"/>
  <c r="BG305" i="12"/>
  <c r="BG265" i="12"/>
  <c r="BG354" i="12"/>
  <c r="BG314" i="12"/>
  <c r="BG209" i="12"/>
  <c r="BG218" i="12"/>
  <c r="BG78" i="12"/>
  <c r="BG77" i="12"/>
  <c r="BG205" i="12"/>
  <c r="BG316" i="12"/>
  <c r="BG255" i="12"/>
  <c r="BG188" i="12"/>
  <c r="BG128" i="12"/>
  <c r="BG81" i="12"/>
  <c r="BG172" i="12"/>
  <c r="BG108" i="12"/>
  <c r="BG311" i="12"/>
  <c r="BG145" i="12"/>
  <c r="BG345" i="12"/>
  <c r="BG132" i="12"/>
  <c r="BG224" i="12"/>
  <c r="BG119" i="12"/>
  <c r="BG57" i="12"/>
  <c r="BG217" i="12"/>
  <c r="BG304" i="12"/>
  <c r="BG64" i="12"/>
  <c r="BG298" i="12"/>
  <c r="BG109" i="12"/>
  <c r="BG144" i="12"/>
  <c r="BG251" i="12"/>
  <c r="BG307" i="12"/>
  <c r="BG49" i="12"/>
  <c r="BG301" i="12"/>
  <c r="BG359" i="12"/>
  <c r="BG356" i="12"/>
  <c r="BG312" i="12"/>
  <c r="BG206" i="12"/>
  <c r="BG213" i="12"/>
  <c r="BG148" i="12"/>
  <c r="BG60" i="12"/>
  <c r="BG212" i="12"/>
  <c r="BG141" i="12"/>
  <c r="BG259" i="12"/>
  <c r="BG264" i="12"/>
  <c r="BG127" i="12"/>
  <c r="BG91" i="12"/>
  <c r="BG113" i="12"/>
  <c r="BG56" i="12"/>
  <c r="BG285" i="12"/>
  <c r="BG350" i="12"/>
  <c r="BG362" i="12"/>
  <c r="BG161" i="12"/>
  <c r="BG361" i="12"/>
  <c r="BG221" i="12"/>
  <c r="BG67" i="12"/>
  <c r="BG261" i="12"/>
  <c r="BG164" i="12"/>
  <c r="BG334" i="12"/>
  <c r="BG282" i="12"/>
  <c r="BG215" i="12"/>
  <c r="BG71" i="12"/>
  <c r="BG271" i="12"/>
  <c r="BG76" i="12"/>
  <c r="BG280" i="12"/>
  <c r="BG102" i="12"/>
  <c r="BG303" i="12"/>
  <c r="BG292" i="12"/>
  <c r="BG48" i="12"/>
  <c r="BG355" i="12"/>
  <c r="BG358" i="12"/>
  <c r="BG324" i="12"/>
  <c r="BG197" i="12"/>
  <c r="BG63" i="12"/>
  <c r="BG239" i="12"/>
  <c r="BG278" i="12"/>
  <c r="BG19" i="12"/>
  <c r="BG5" i="12"/>
  <c r="BG21" i="12"/>
  <c r="BG17" i="12"/>
  <c r="BG13" i="12"/>
  <c r="BG12" i="12"/>
  <c r="BG6" i="12"/>
  <c r="BG14" i="12"/>
  <c r="BG7" i="12"/>
  <c r="BG27" i="12"/>
  <c r="BG26" i="12"/>
  <c r="BG15" i="12"/>
  <c r="BG23" i="12"/>
  <c r="BG53" i="12"/>
  <c r="BG40" i="12"/>
  <c r="BG240" i="12"/>
  <c r="BG234" i="12"/>
  <c r="BG302" i="12"/>
  <c r="BG163" i="12"/>
  <c r="BG38" i="12"/>
  <c r="BG318" i="12"/>
  <c r="BG88" i="12"/>
  <c r="BG170" i="12"/>
  <c r="BG279" i="12"/>
  <c r="BG59" i="12"/>
  <c r="BG277" i="12"/>
  <c r="BG320" i="12"/>
  <c r="BG89" i="12"/>
  <c r="BG192" i="12"/>
  <c r="BG35" i="12"/>
  <c r="BG105" i="12"/>
  <c r="BG306" i="12"/>
  <c r="BG273" i="12"/>
  <c r="BG322" i="12"/>
  <c r="BG348" i="12"/>
  <c r="BG115" i="12"/>
  <c r="BG55" i="12"/>
  <c r="BG202" i="12"/>
  <c r="BG94" i="12"/>
  <c r="BG137" i="12"/>
  <c r="BG200" i="12"/>
  <c r="BG122" i="12"/>
  <c r="BG126" i="12"/>
  <c r="BG196" i="12"/>
  <c r="BG283" i="12"/>
  <c r="BG124" i="12"/>
  <c r="BG146" i="12"/>
  <c r="BG142" i="12"/>
  <c r="BG223" i="12"/>
  <c r="BG32" i="12"/>
  <c r="BG43" i="12"/>
  <c r="BG220" i="12"/>
  <c r="BG216" i="12"/>
  <c r="BG253" i="12"/>
  <c r="BG275" i="12"/>
  <c r="BG347" i="12"/>
  <c r="BG256" i="12"/>
  <c r="BG101" i="12"/>
  <c r="BG328" i="12"/>
  <c r="BG153" i="12"/>
  <c r="BG130" i="12"/>
  <c r="BG41" i="12"/>
  <c r="BG86" i="12"/>
  <c r="BG339" i="12"/>
  <c r="BG366" i="12"/>
  <c r="BG138" i="12"/>
  <c r="BG198" i="12"/>
  <c r="BG125" i="12"/>
  <c r="BG245" i="12"/>
  <c r="BG120" i="12"/>
  <c r="BG162" i="12"/>
  <c r="BG332" i="12"/>
  <c r="BG274" i="12"/>
  <c r="BG210" i="12"/>
  <c r="BG317" i="12"/>
  <c r="BG87" i="12"/>
  <c r="BG68" i="12"/>
  <c r="BG37" i="12"/>
  <c r="BG353" i="12"/>
  <c r="BG190" i="12"/>
  <c r="BG92" i="12"/>
  <c r="BG262" i="12"/>
  <c r="BG151" i="12"/>
  <c r="BG169" i="12"/>
  <c r="BG199" i="12"/>
  <c r="BF366" i="12"/>
  <c r="BF217" i="12"/>
  <c r="BF338" i="12"/>
  <c r="BF151" i="12"/>
  <c r="BF71" i="12"/>
  <c r="BF58" i="12"/>
  <c r="BF15" i="12"/>
  <c r="BF164" i="12"/>
  <c r="BF257" i="12"/>
  <c r="BF42" i="12"/>
  <c r="BF69" i="12"/>
  <c r="BF154" i="12"/>
  <c r="BF67" i="12"/>
  <c r="BF14" i="12"/>
  <c r="BH3" i="12"/>
  <c r="BF185" i="12"/>
  <c r="BF101" i="12"/>
  <c r="BF108" i="12"/>
  <c r="BF126" i="12"/>
  <c r="BF159" i="12"/>
  <c r="BF364" i="12"/>
  <c r="BF345" i="12"/>
  <c r="BF163" i="12"/>
  <c r="BF344" i="12"/>
  <c r="BF291" i="12"/>
  <c r="BF173" i="12"/>
  <c r="BF30" i="12"/>
  <c r="BF121" i="12"/>
  <c r="BF141" i="12"/>
  <c r="BF92" i="12"/>
  <c r="BF7" i="12"/>
  <c r="BF48" i="12"/>
  <c r="BF63" i="12"/>
  <c r="BF103" i="12"/>
  <c r="BF183" i="12"/>
  <c r="BF296" i="12"/>
  <c r="BF118" i="12"/>
  <c r="BF80" i="12"/>
  <c r="BF354" i="12"/>
  <c r="BF10" i="12"/>
  <c r="BF9" i="12"/>
  <c r="BF180" i="12"/>
  <c r="BF248" i="12"/>
  <c r="BF275" i="12"/>
  <c r="BF111" i="12"/>
  <c r="BF209" i="12"/>
  <c r="BF24" i="12"/>
  <c r="BF17" i="12"/>
  <c r="BF16" i="12"/>
  <c r="BF269" i="12"/>
  <c r="BF262" i="12"/>
  <c r="BF297" i="12"/>
  <c r="BF228" i="12"/>
  <c r="BF272" i="12"/>
  <c r="BF328" i="12"/>
  <c r="BF284" i="12"/>
  <c r="BF97" i="12"/>
  <c r="BF213" i="12"/>
  <c r="BF276" i="12"/>
  <c r="BF285" i="12"/>
  <c r="BF233" i="12"/>
  <c r="BF53" i="12"/>
  <c r="BF46" i="12"/>
  <c r="BF98" i="12"/>
  <c r="BF188" i="12"/>
  <c r="BF83" i="12"/>
  <c r="BF75" i="12"/>
  <c r="BF365" i="12"/>
  <c r="BF122" i="12"/>
  <c r="BF44" i="12"/>
  <c r="BF337" i="12"/>
  <c r="BF253" i="12"/>
  <c r="BF323" i="12"/>
  <c r="BF174" i="12"/>
  <c r="BF76" i="12"/>
  <c r="BF361" i="12"/>
  <c r="BF211" i="12"/>
  <c r="BF90" i="12"/>
  <c r="BF176" i="12"/>
  <c r="BF191" i="12"/>
  <c r="BF193" i="12"/>
  <c r="BF143" i="12"/>
  <c r="BF324" i="12"/>
  <c r="BF152" i="12"/>
  <c r="BF145" i="12"/>
  <c r="BF359" i="12"/>
  <c r="BF110" i="12"/>
  <c r="BF343" i="12"/>
  <c r="BF181" i="12"/>
  <c r="BF115" i="12"/>
  <c r="BF47" i="12"/>
  <c r="BF73" i="12"/>
  <c r="BF31" i="12"/>
  <c r="BF283" i="12"/>
  <c r="BF274" i="12"/>
  <c r="BF287" i="12"/>
  <c r="BF207" i="12"/>
  <c r="BF229" i="12"/>
  <c r="BF28" i="12"/>
  <c r="BF26" i="12"/>
  <c r="BF19" i="12"/>
  <c r="BF286" i="12"/>
  <c r="BF239" i="12"/>
  <c r="BF230" i="12"/>
  <c r="BF368" i="12"/>
  <c r="BF125" i="12"/>
  <c r="BF45" i="12"/>
  <c r="BF51" i="12"/>
  <c r="BF187" i="12"/>
  <c r="BF157" i="12"/>
  <c r="BF134" i="12"/>
  <c r="BF307" i="12"/>
  <c r="BF350" i="12"/>
  <c r="BF88" i="12"/>
  <c r="BF304" i="12"/>
  <c r="BF195" i="12"/>
  <c r="BF309" i="12"/>
  <c r="BF40" i="12"/>
  <c r="BF82" i="12"/>
  <c r="BF172" i="12"/>
  <c r="BF316" i="12"/>
  <c r="BF254" i="12"/>
  <c r="BF66" i="12"/>
  <c r="BF218" i="12"/>
  <c r="BF320" i="12"/>
  <c r="BF223" i="12"/>
  <c r="BF231" i="12"/>
  <c r="BF116" i="12"/>
  <c r="BF68" i="12"/>
  <c r="BF265" i="12"/>
  <c r="BF288" i="12"/>
  <c r="BF342" i="12"/>
  <c r="BF346" i="12"/>
  <c r="BF147" i="12"/>
  <c r="BF112" i="12"/>
  <c r="BF169" i="12"/>
  <c r="BF367" i="12"/>
  <c r="BF132" i="12"/>
  <c r="BF70" i="12"/>
  <c r="BF317" i="12"/>
  <c r="BF29" i="12"/>
  <c r="BF161" i="12"/>
  <c r="BF237" i="12"/>
  <c r="BF279" i="12"/>
  <c r="BF250" i="12"/>
  <c r="BF219" i="12"/>
  <c r="BF334" i="12"/>
  <c r="BF216" i="12"/>
  <c r="BF120" i="12"/>
  <c r="BF140" i="12"/>
  <c r="BF227" i="12"/>
  <c r="BF321" i="12"/>
  <c r="BF224" i="12"/>
  <c r="BF222" i="12"/>
  <c r="BF55" i="12"/>
  <c r="BF61" i="12"/>
  <c r="BF93" i="12"/>
  <c r="BF348" i="12"/>
  <c r="BF295" i="12"/>
  <c r="BF186" i="12"/>
  <c r="BF199" i="12"/>
  <c r="BF293" i="12"/>
  <c r="BF130" i="12"/>
  <c r="BF203" i="12"/>
  <c r="BF43" i="12"/>
  <c r="BF301" i="12"/>
  <c r="BF119" i="12"/>
  <c r="BF114" i="12"/>
  <c r="BF50" i="12"/>
  <c r="BF282" i="12"/>
  <c r="BF197" i="12"/>
  <c r="BF192" i="12"/>
  <c r="BF57" i="12"/>
  <c r="BF109" i="12"/>
  <c r="BF299" i="12"/>
  <c r="BF54" i="12"/>
  <c r="BF117" i="12"/>
  <c r="BF308" i="12"/>
  <c r="BF91" i="12"/>
  <c r="BF200" i="12"/>
  <c r="BF62" i="12"/>
  <c r="BF96" i="12"/>
  <c r="BF271" i="12"/>
  <c r="BF313" i="12"/>
  <c r="BF94" i="12"/>
  <c r="BF252" i="12"/>
  <c r="BF273" i="12"/>
  <c r="BF336" i="12"/>
  <c r="BF242" i="12"/>
  <c r="BF247" i="12"/>
  <c r="BF255" i="12"/>
  <c r="BF138" i="12"/>
  <c r="BF278" i="12"/>
  <c r="BF326" i="12"/>
  <c r="BF36" i="12"/>
  <c r="BF221" i="12"/>
  <c r="BF179" i="12"/>
  <c r="BF129" i="12"/>
  <c r="BF131" i="12"/>
  <c r="BF312" i="12"/>
  <c r="BF102" i="12"/>
  <c r="BF204" i="12"/>
  <c r="BF95" i="12"/>
  <c r="BF294" i="12"/>
  <c r="BF171" i="12"/>
  <c r="BF133" i="12"/>
  <c r="BF74" i="12"/>
  <c r="BF241" i="12"/>
  <c r="BF341" i="12"/>
  <c r="BF41" i="12"/>
  <c r="BF64" i="12"/>
  <c r="BF351" i="12"/>
  <c r="BF244" i="12"/>
  <c r="BF201" i="12"/>
  <c r="BF148" i="12"/>
  <c r="BF100" i="12"/>
  <c r="BF52" i="12"/>
  <c r="BF160" i="12"/>
  <c r="BF331" i="12"/>
  <c r="BF107" i="12"/>
  <c r="BF190" i="12"/>
  <c r="BF340" i="12"/>
  <c r="BF86" i="12"/>
  <c r="BF149" i="12"/>
  <c r="BF212" i="12"/>
  <c r="BF59" i="12"/>
  <c r="BF77" i="12"/>
  <c r="BF3" i="12"/>
  <c r="BF11" i="12"/>
  <c r="BF22" i="12"/>
  <c r="BF18" i="12"/>
  <c r="BF21" i="12"/>
  <c r="BF20" i="12"/>
  <c r="BF23" i="12"/>
  <c r="BF25" i="12"/>
  <c r="BF277" i="12"/>
  <c r="BF259" i="12"/>
  <c r="BF263" i="12"/>
  <c r="BF127" i="12"/>
  <c r="BF266" i="12"/>
  <c r="BF235" i="12"/>
  <c r="BF315" i="12"/>
  <c r="BF356" i="12"/>
  <c r="BF128" i="12"/>
  <c r="BF33" i="12"/>
  <c r="BF106" i="12"/>
  <c r="BF270" i="12"/>
  <c r="BF104" i="12"/>
  <c r="BF232" i="12"/>
  <c r="BF290" i="12"/>
  <c r="BF34" i="12"/>
  <c r="BF319" i="12"/>
  <c r="BF87" i="12"/>
  <c r="BF166" i="12"/>
  <c r="BF264" i="12"/>
  <c r="BF347" i="12"/>
  <c r="BF205" i="12"/>
  <c r="BF256" i="12"/>
  <c r="BF362" i="12"/>
  <c r="BF292" i="12"/>
  <c r="BF358" i="12"/>
  <c r="BF220" i="12"/>
  <c r="BF214" i="12"/>
  <c r="BF268" i="12"/>
  <c r="BF236" i="12"/>
  <c r="BF225" i="12"/>
  <c r="BF153" i="12"/>
  <c r="BF39" i="12"/>
  <c r="BF198" i="12"/>
  <c r="BF155" i="12"/>
  <c r="BF105" i="12"/>
  <c r="BF318" i="12"/>
  <c r="BF165" i="12"/>
  <c r="BF123" i="12"/>
  <c r="BF333" i="12"/>
  <c r="BF139" i="12"/>
  <c r="BF243" i="12"/>
  <c r="BF260" i="12"/>
  <c r="BF339" i="12"/>
  <c r="BF234" i="12"/>
  <c r="BF245" i="12"/>
  <c r="BF360" i="12"/>
  <c r="BF168" i="12"/>
  <c r="BF327" i="12"/>
  <c r="BF215" i="12"/>
  <c r="BF258" i="12"/>
  <c r="BF305" i="12"/>
  <c r="BF135" i="12"/>
  <c r="BF314" i="12"/>
  <c r="BF196" i="12"/>
  <c r="BF137" i="12"/>
  <c r="BF144" i="12"/>
  <c r="BF335" i="12"/>
  <c r="BF85" i="12"/>
  <c r="BF189" i="12"/>
  <c r="BF310" i="12"/>
  <c r="BF142" i="12"/>
  <c r="BF182" i="12"/>
  <c r="BF246" i="12"/>
  <c r="BF60" i="12"/>
  <c r="BF349" i="12"/>
  <c r="BF249" i="12"/>
  <c r="BF289" i="12"/>
  <c r="BF322" i="12"/>
  <c r="BF311" i="12"/>
  <c r="BF184" i="12"/>
  <c r="BF65" i="12"/>
  <c r="BF170" i="12"/>
  <c r="BF49" i="12"/>
  <c r="BF363" i="12"/>
  <c r="BF202" i="12"/>
  <c r="BF146" i="12"/>
  <c r="BF325" i="12"/>
  <c r="BF177" i="12"/>
  <c r="BF352" i="12"/>
  <c r="BF238" i="12"/>
  <c r="BF89" i="12"/>
  <c r="BF162" i="12"/>
  <c r="BF267" i="12"/>
  <c r="BF329" i="12"/>
  <c r="BF226" i="12"/>
  <c r="BF206" i="12"/>
  <c r="BF251" i="12"/>
  <c r="BF357" i="12"/>
  <c r="BF78" i="12"/>
  <c r="BF84" i="12"/>
  <c r="BF280" i="12"/>
  <c r="BF303" i="12"/>
  <c r="BF210" i="12"/>
  <c r="BF208" i="12"/>
  <c r="BF332" i="12"/>
  <c r="BF298" i="12"/>
  <c r="BF353" i="12"/>
  <c r="BF38" i="12"/>
  <c r="BF32" i="12"/>
  <c r="BF56" i="12"/>
  <c r="BF150" i="12"/>
  <c r="BF72" i="12"/>
  <c r="BF113" i="12"/>
  <c r="BF37" i="12"/>
  <c r="BF240" i="12"/>
  <c r="BF167" i="12"/>
  <c r="BF156" i="12"/>
  <c r="BF261" i="12"/>
  <c r="BF281" i="12"/>
  <c r="BF35" i="12"/>
  <c r="BF302" i="12"/>
  <c r="BF81" i="12"/>
  <c r="BF306" i="12"/>
  <c r="BF194" i="12"/>
  <c r="BF178" i="12"/>
  <c r="BF124" i="12"/>
  <c r="BF300" i="12"/>
  <c r="BF136" i="12"/>
  <c r="BF175" i="12"/>
  <c r="BF355" i="12"/>
  <c r="BF79" i="12"/>
  <c r="BF158" i="12"/>
  <c r="BF99" i="12"/>
  <c r="BF13" i="12"/>
  <c r="BF12" i="12"/>
  <c r="BF27" i="12"/>
  <c r="BF5" i="12"/>
  <c r="BF8" i="12"/>
  <c r="BF4" i="12"/>
  <c r="BF330" i="12"/>
  <c r="BF6" i="12"/>
  <c r="CE31" i="12"/>
  <c r="CE37" i="12"/>
  <c r="CE113" i="12"/>
  <c r="CE90" i="12"/>
  <c r="CE77" i="12"/>
  <c r="CE64" i="12"/>
  <c r="CE134" i="12"/>
  <c r="CE289" i="12"/>
  <c r="CE213" i="12"/>
  <c r="CE60" i="12"/>
  <c r="CE32" i="12"/>
  <c r="CE59" i="12"/>
  <c r="CE30" i="12"/>
  <c r="CE232" i="12"/>
  <c r="CE345" i="12"/>
  <c r="CE132" i="12"/>
  <c r="CE69" i="12"/>
  <c r="CE116" i="12"/>
  <c r="CE282" i="12"/>
  <c r="CE199" i="12"/>
  <c r="CE214" i="12"/>
  <c r="CE276" i="12"/>
  <c r="CE226" i="12"/>
  <c r="CE241" i="12"/>
  <c r="CE313" i="12"/>
  <c r="CE127" i="12"/>
  <c r="CE252" i="12"/>
  <c r="CE324" i="12"/>
  <c r="CE107" i="12"/>
  <c r="CE125" i="12"/>
  <c r="CE257" i="12"/>
  <c r="CE151" i="12"/>
  <c r="CE93" i="12"/>
  <c r="CE217" i="12"/>
  <c r="CE122" i="12"/>
  <c r="CE106" i="12"/>
  <c r="CE156" i="12"/>
  <c r="CE110" i="12"/>
  <c r="CE200" i="12"/>
  <c r="CE247" i="12"/>
  <c r="CE275" i="12"/>
  <c r="CE293" i="12"/>
  <c r="CE223" i="12"/>
  <c r="CE230" i="12"/>
  <c r="CE136" i="12"/>
  <c r="CE155" i="12"/>
  <c r="CE249" i="12"/>
  <c r="CE206" i="12"/>
  <c r="CE175" i="12"/>
  <c r="CE120" i="12"/>
  <c r="CE118" i="12"/>
  <c r="CE350" i="12"/>
  <c r="CE251" i="12"/>
  <c r="CE267" i="12"/>
  <c r="CE327" i="12"/>
  <c r="CE216" i="12"/>
  <c r="CE354" i="12"/>
  <c r="CE177" i="12"/>
  <c r="CE318" i="12"/>
  <c r="CE131" i="12"/>
  <c r="CE224" i="12"/>
  <c r="CE103" i="12"/>
  <c r="CE344" i="12"/>
  <c r="CE138" i="12"/>
  <c r="CE117" i="12"/>
  <c r="CE208" i="12"/>
  <c r="CE302" i="12"/>
  <c r="CE66" i="12"/>
  <c r="CE343" i="12"/>
  <c r="CE40" i="12"/>
  <c r="CE172" i="12"/>
  <c r="CE238" i="12"/>
  <c r="CE168" i="12"/>
  <c r="CE102" i="12"/>
  <c r="CE362" i="12"/>
  <c r="CE205" i="12"/>
  <c r="CE219" i="12"/>
  <c r="CE336" i="12"/>
  <c r="CE39" i="12"/>
  <c r="CE80" i="12"/>
  <c r="CE220" i="12"/>
  <c r="CE204" i="12"/>
  <c r="CE158" i="12"/>
  <c r="CE326" i="12"/>
  <c r="CE28" i="12"/>
  <c r="CE317" i="12"/>
  <c r="CE295" i="12"/>
  <c r="CE83" i="12"/>
  <c r="CE12" i="12"/>
  <c r="CE27" i="12"/>
  <c r="CE17" i="12"/>
  <c r="CE26" i="12"/>
  <c r="CE19" i="12"/>
  <c r="CE23" i="12"/>
  <c r="CE11" i="12"/>
  <c r="CE20" i="12"/>
  <c r="CE18" i="12"/>
  <c r="CE6" i="12"/>
  <c r="CE22" i="12"/>
  <c r="CG3" i="12"/>
  <c r="CE16" i="12"/>
  <c r="CE263" i="12"/>
  <c r="CE272" i="12"/>
  <c r="CE149" i="12"/>
  <c r="CE192" i="12"/>
  <c r="CE254" i="12"/>
  <c r="CE162" i="12"/>
  <c r="CE115" i="12"/>
  <c r="CE55" i="12"/>
  <c r="CE366" i="12"/>
  <c r="CE290" i="12"/>
  <c r="CE215" i="12"/>
  <c r="CE133" i="12"/>
  <c r="CE112" i="12"/>
  <c r="CE264" i="12"/>
  <c r="CE79" i="12"/>
  <c r="CE308" i="12"/>
  <c r="CE137" i="12"/>
  <c r="CE244" i="12"/>
  <c r="CE164" i="12"/>
  <c r="CE312" i="12"/>
  <c r="CE152" i="12"/>
  <c r="CE96" i="12"/>
  <c r="CE346" i="12"/>
  <c r="CE100" i="12"/>
  <c r="CE329" i="12"/>
  <c r="CE135" i="12"/>
  <c r="CE82" i="12"/>
  <c r="CE86" i="12"/>
  <c r="CE58" i="12"/>
  <c r="CE119" i="12"/>
  <c r="CE361" i="12"/>
  <c r="CE358" i="12"/>
  <c r="CE150" i="12"/>
  <c r="CE144" i="12"/>
  <c r="CE161" i="12"/>
  <c r="CE340" i="12"/>
  <c r="CE167" i="12"/>
  <c r="CE262" i="12"/>
  <c r="CE294" i="12"/>
  <c r="CE61" i="12"/>
  <c r="CE333" i="12"/>
  <c r="CE195" i="12"/>
  <c r="CE65" i="12"/>
  <c r="CE180" i="12"/>
  <c r="CE193" i="12"/>
  <c r="CE109" i="12"/>
  <c r="CE250" i="12"/>
  <c r="CE62" i="12"/>
  <c r="CE323" i="12"/>
  <c r="CE198" i="12"/>
  <c r="CE173" i="12"/>
  <c r="CE322" i="12"/>
  <c r="CE52" i="12"/>
  <c r="CE143" i="12"/>
  <c r="CE256" i="12"/>
  <c r="CE259" i="12"/>
  <c r="CE283" i="12"/>
  <c r="CE190" i="12"/>
  <c r="CE43" i="12"/>
  <c r="CE351" i="12"/>
  <c r="CE114" i="12"/>
  <c r="CE228" i="12"/>
  <c r="CE191" i="12"/>
  <c r="CE330" i="12"/>
  <c r="CE33" i="12"/>
  <c r="CE81" i="12"/>
  <c r="CE42" i="12"/>
  <c r="CE319" i="12"/>
  <c r="CE121" i="12"/>
  <c r="CE331" i="12"/>
  <c r="CE171" i="12"/>
  <c r="CE126" i="12"/>
  <c r="CE227" i="12"/>
  <c r="CE261" i="12"/>
  <c r="CE71" i="12"/>
  <c r="CE74" i="12"/>
  <c r="CE139" i="12"/>
  <c r="CE245" i="12"/>
  <c r="CE234" i="12"/>
  <c r="CE63" i="12"/>
  <c r="CE57" i="12"/>
  <c r="CE301" i="12"/>
  <c r="CE270" i="12"/>
  <c r="CE260" i="12"/>
  <c r="CE163" i="12"/>
  <c r="CE211" i="12"/>
  <c r="CE273" i="12"/>
  <c r="CE108" i="12"/>
  <c r="CE285" i="12"/>
  <c r="CE197" i="12"/>
  <c r="CE316" i="12"/>
  <c r="CE183" i="12"/>
  <c r="CE169" i="12"/>
  <c r="CE104" i="12"/>
  <c r="CE332" i="12"/>
  <c r="CE320" i="12"/>
  <c r="CE356" i="12"/>
  <c r="CE287" i="12"/>
  <c r="CE305" i="12"/>
  <c r="CE129" i="12"/>
  <c r="CE140" i="12"/>
  <c r="CE311" i="12"/>
  <c r="CE284" i="12"/>
  <c r="CE225" i="12"/>
  <c r="CE269" i="12"/>
  <c r="CE314" i="12"/>
  <c r="CE315" i="12"/>
  <c r="CE297" i="12"/>
  <c r="CE186" i="12"/>
  <c r="CE157" i="12"/>
  <c r="CE207" i="12"/>
  <c r="CE87" i="12"/>
  <c r="CE357" i="12"/>
  <c r="CE231" i="12"/>
  <c r="CE233" i="12"/>
  <c r="CE352" i="12"/>
  <c r="CE201" i="12"/>
  <c r="CE339" i="12"/>
  <c r="CE355" i="12"/>
  <c r="CE98" i="12"/>
  <c r="CE111" i="12"/>
  <c r="CE367" i="12"/>
  <c r="CE91" i="12"/>
  <c r="CE46" i="12"/>
  <c r="CE364" i="12"/>
  <c r="CE78" i="12"/>
  <c r="CE153" i="12"/>
  <c r="CE184" i="12"/>
  <c r="CE165" i="12"/>
  <c r="CE337" i="12"/>
  <c r="CE229" i="12"/>
  <c r="CE185" i="12"/>
  <c r="CE341" i="12"/>
  <c r="CE34" i="12"/>
  <c r="CE85" i="12"/>
  <c r="CE92" i="12"/>
  <c r="CE221" i="12"/>
  <c r="CE328" i="12"/>
  <c r="CE280" i="12"/>
  <c r="CE84" i="12"/>
  <c r="CE209" i="12"/>
  <c r="CE95" i="12"/>
  <c r="CE288" i="12"/>
  <c r="CE242" i="12"/>
  <c r="CE89" i="12"/>
  <c r="CE13" i="12"/>
  <c r="CE25" i="12"/>
  <c r="CE3" i="12"/>
  <c r="CE21" i="12"/>
  <c r="CE8" i="12"/>
  <c r="CE14" i="12"/>
  <c r="CE24" i="12"/>
  <c r="CE15" i="12"/>
  <c r="CE4" i="12"/>
  <c r="CE7" i="12"/>
  <c r="CE9" i="12"/>
  <c r="CE5" i="12"/>
  <c r="CE10" i="12"/>
  <c r="CE278" i="12"/>
  <c r="CE73" i="12"/>
  <c r="CE160" i="12"/>
  <c r="CE307" i="12"/>
  <c r="CE309" i="12"/>
  <c r="CE128" i="12"/>
  <c r="CE300" i="12"/>
  <c r="CE97" i="12"/>
  <c r="CE76" i="12"/>
  <c r="CE274" i="12"/>
  <c r="CE321" i="12"/>
  <c r="CE68" i="12"/>
  <c r="CE292" i="12"/>
  <c r="CE291" i="12"/>
  <c r="CE194" i="12"/>
  <c r="CE48" i="12"/>
  <c r="CE325" i="12"/>
  <c r="CE359" i="12"/>
  <c r="CE222" i="12"/>
  <c r="CE70" i="12"/>
  <c r="CE181" i="12"/>
  <c r="CE94" i="12"/>
  <c r="CE179" i="12"/>
  <c r="CE248" i="12"/>
  <c r="CE277" i="12"/>
  <c r="CE154" i="12"/>
  <c r="CE342" i="12"/>
  <c r="CE178" i="12"/>
  <c r="CE237" i="12"/>
  <c r="CE303" i="12"/>
  <c r="CE147" i="12"/>
  <c r="CE45" i="12"/>
  <c r="CE54" i="12"/>
  <c r="CE360" i="12"/>
  <c r="CE298" i="12"/>
  <c r="CE101" i="12"/>
  <c r="CE279" i="12"/>
  <c r="CE299" i="12"/>
  <c r="CE99" i="12"/>
  <c r="CE49" i="12"/>
  <c r="CE123" i="12"/>
  <c r="CE265" i="12"/>
  <c r="CE236" i="12"/>
  <c r="CE353" i="12"/>
  <c r="CE142" i="12"/>
  <c r="CE141" i="12"/>
  <c r="CE239" i="12"/>
  <c r="CE310" i="12"/>
  <c r="CE50" i="12"/>
  <c r="CE176" i="12"/>
  <c r="CE334" i="12"/>
  <c r="CE170" i="12"/>
  <c r="CE268" i="12"/>
  <c r="CE349" i="12"/>
  <c r="CE218" i="12"/>
  <c r="CE189" i="12"/>
  <c r="CE253" i="12"/>
  <c r="CE246" i="12"/>
  <c r="CE255" i="12"/>
  <c r="CE210" i="12"/>
  <c r="CE182" i="12"/>
  <c r="CE29" i="12"/>
  <c r="CE347" i="12"/>
  <c r="CE53" i="12"/>
  <c r="CE36" i="12"/>
  <c r="CE174" i="12"/>
  <c r="CE196" i="12"/>
  <c r="CE146" i="12"/>
  <c r="CE188" i="12"/>
  <c r="CE368" i="12"/>
  <c r="CE67" i="12"/>
  <c r="CE75" i="12"/>
  <c r="CE105" i="12"/>
  <c r="CE72" i="12"/>
  <c r="CE304" i="12"/>
  <c r="CE41" i="12"/>
  <c r="CE44" i="12"/>
  <c r="CE365" i="12"/>
  <c r="CE243" i="12"/>
  <c r="CE148" i="12"/>
  <c r="CE286" i="12"/>
  <c r="CE47" i="12"/>
  <c r="CE88" i="12"/>
  <c r="CE338" i="12"/>
  <c r="CE203" i="12"/>
  <c r="CE35" i="12"/>
  <c r="CE212" i="12"/>
  <c r="CE202" i="12"/>
  <c r="CE335" i="12"/>
  <c r="CE281" i="12"/>
  <c r="CE240" i="12"/>
  <c r="CE51" i="12"/>
  <c r="CE145" i="12"/>
  <c r="CE56" i="12"/>
  <c r="CE159" i="12"/>
  <c r="CE166" i="12"/>
  <c r="CE130" i="12"/>
  <c r="CE235" i="12"/>
  <c r="CE296" i="12"/>
  <c r="CE266" i="12"/>
  <c r="CE363" i="12"/>
  <c r="CE271" i="12"/>
  <c r="CE348" i="12"/>
  <c r="CE258" i="12"/>
  <c r="CE124" i="12"/>
  <c r="CE306" i="12"/>
  <c r="CE187" i="12"/>
  <c r="CE38" i="12"/>
  <c r="BS6" i="12"/>
  <c r="BS29" i="12"/>
  <c r="BS30" i="12"/>
  <c r="BS41" i="12"/>
  <c r="BS32" i="12"/>
  <c r="BS127" i="12"/>
  <c r="BS154" i="12"/>
  <c r="BS42" i="12"/>
  <c r="BS144" i="12"/>
  <c r="BS142" i="12"/>
  <c r="BS72" i="12"/>
  <c r="BS177" i="12"/>
  <c r="BS40" i="12"/>
  <c r="BS54" i="12"/>
  <c r="BS53" i="12"/>
  <c r="BS38" i="12"/>
  <c r="BS112" i="12"/>
  <c r="BS159" i="12"/>
  <c r="BS63" i="12"/>
  <c r="BS55" i="12"/>
  <c r="BS178" i="12"/>
  <c r="BS78" i="12"/>
  <c r="BS68" i="12"/>
  <c r="BS184" i="12"/>
  <c r="BS59" i="12"/>
  <c r="BS45" i="12"/>
  <c r="BS90" i="12"/>
  <c r="BS58" i="12"/>
  <c r="BS89" i="12"/>
  <c r="BS216" i="12"/>
  <c r="BS303" i="12"/>
  <c r="BS278" i="12"/>
  <c r="BS225" i="12"/>
  <c r="BS138" i="12"/>
  <c r="BS51" i="12"/>
  <c r="BS194" i="12"/>
  <c r="BS241" i="12"/>
  <c r="BS130" i="12"/>
  <c r="BS64" i="12"/>
  <c r="BS37" i="12"/>
  <c r="BS66" i="12"/>
  <c r="BS160" i="12"/>
  <c r="BS44" i="12"/>
  <c r="BS34" i="12"/>
  <c r="BS155" i="12"/>
  <c r="BS263" i="12"/>
  <c r="BS347" i="12"/>
  <c r="BS48" i="12"/>
  <c r="BS326" i="12"/>
  <c r="BS163" i="12"/>
  <c r="BS33" i="12"/>
  <c r="BS57" i="12"/>
  <c r="BS108" i="12"/>
  <c r="BS188" i="12"/>
  <c r="BS28" i="12"/>
  <c r="BS113" i="12"/>
  <c r="BS65" i="12"/>
  <c r="BS239" i="12"/>
  <c r="BS318" i="12"/>
  <c r="BS49" i="12"/>
  <c r="BS39" i="12"/>
  <c r="BS56" i="12"/>
  <c r="BS230" i="12"/>
  <c r="BS73" i="12"/>
  <c r="BS150" i="12"/>
  <c r="BS172" i="12"/>
  <c r="BS31" i="12"/>
  <c r="BS52" i="12"/>
  <c r="BS162" i="12"/>
  <c r="BS128" i="12"/>
  <c r="BS43" i="12"/>
  <c r="BS60" i="12"/>
  <c r="BS119" i="12"/>
  <c r="BS75" i="12"/>
  <c r="BS74" i="12"/>
  <c r="BS129" i="12"/>
  <c r="BS167" i="12"/>
  <c r="BS97" i="12"/>
  <c r="BS77" i="12"/>
  <c r="BS61" i="12"/>
  <c r="BS103" i="12"/>
  <c r="BS36" i="12"/>
  <c r="BS86" i="12"/>
  <c r="BS99" i="12"/>
  <c r="BS116" i="12"/>
  <c r="BS83" i="12"/>
  <c r="BS70" i="12"/>
  <c r="BS46" i="12"/>
  <c r="BS79" i="12"/>
  <c r="BS170" i="12"/>
  <c r="BS122" i="12"/>
  <c r="BS141" i="12"/>
  <c r="BS71" i="12"/>
  <c r="BS132" i="12"/>
  <c r="BS123" i="12"/>
  <c r="BS96" i="12"/>
  <c r="BS67" i="12"/>
  <c r="BS69" i="12"/>
  <c r="BS143" i="12"/>
  <c r="BS180" i="12"/>
  <c r="BS277" i="12"/>
  <c r="BS193" i="12"/>
  <c r="BS275" i="12"/>
  <c r="BS106" i="12"/>
  <c r="BS136" i="12"/>
  <c r="BS35" i="12"/>
  <c r="BS360" i="12"/>
  <c r="BS107" i="12"/>
  <c r="BS101" i="12"/>
  <c r="BS232" i="12"/>
  <c r="BS135" i="12"/>
  <c r="BS47" i="12"/>
  <c r="BS50" i="12"/>
  <c r="BS249" i="12"/>
  <c r="BS209" i="12"/>
  <c r="BS168" i="12"/>
  <c r="BS85" i="12"/>
  <c r="BS228" i="12"/>
  <c r="BS325" i="12"/>
  <c r="BS126" i="12"/>
  <c r="BS198" i="12"/>
  <c r="BS92" i="12"/>
  <c r="BS328" i="12"/>
  <c r="BS100" i="12"/>
  <c r="BS98" i="12"/>
  <c r="BS137" i="12"/>
  <c r="BS324" i="12"/>
  <c r="BS330" i="12"/>
  <c r="BS257" i="12"/>
  <c r="BS297" i="12"/>
  <c r="BS157" i="12"/>
  <c r="BS62" i="12"/>
  <c r="BS185" i="12"/>
  <c r="BS315" i="12"/>
  <c r="BS82" i="12"/>
  <c r="BS234" i="12"/>
  <c r="BS314" i="12"/>
  <c r="BS221" i="12"/>
  <c r="BS237" i="12"/>
  <c r="BS273" i="12"/>
  <c r="BS364" i="12"/>
  <c r="BS332" i="12"/>
  <c r="BS215" i="12"/>
  <c r="BS310" i="12"/>
  <c r="BS196" i="12"/>
  <c r="BS199" i="12"/>
  <c r="BS256" i="12"/>
  <c r="BS333" i="12"/>
  <c r="BS362" i="12"/>
  <c r="BS337" i="12"/>
  <c r="BS284" i="12"/>
  <c r="BS208" i="12"/>
  <c r="BS340" i="12"/>
  <c r="BS187" i="12"/>
  <c r="BS363" i="12"/>
  <c r="BS231" i="12"/>
  <c r="BS247" i="12"/>
  <c r="BS229" i="12"/>
  <c r="BS293" i="12"/>
  <c r="BS235" i="12"/>
  <c r="BS291" i="12"/>
  <c r="BS270" i="12"/>
  <c r="BS23" i="12"/>
  <c r="BS12" i="12"/>
  <c r="BS10" i="12"/>
  <c r="BS18" i="12"/>
  <c r="BS15" i="12"/>
  <c r="BS13" i="12"/>
  <c r="BS20" i="12"/>
  <c r="BS21" i="12"/>
  <c r="BS156" i="12"/>
  <c r="BS344" i="12"/>
  <c r="BS261" i="12"/>
  <c r="BS258" i="12"/>
  <c r="BS115" i="12"/>
  <c r="BS292" i="12"/>
  <c r="BS294" i="12"/>
  <c r="BS265" i="12"/>
  <c r="BS76" i="12"/>
  <c r="BS245" i="12"/>
  <c r="BS104" i="12"/>
  <c r="BS219" i="12"/>
  <c r="BS134" i="12"/>
  <c r="BS186" i="12"/>
  <c r="BS349" i="12"/>
  <c r="BS145" i="12"/>
  <c r="BS276" i="12"/>
  <c r="BS131" i="12"/>
  <c r="BS306" i="12"/>
  <c r="BS240" i="12"/>
  <c r="BS368" i="12"/>
  <c r="BS236" i="12"/>
  <c r="BS305" i="12"/>
  <c r="BS334" i="12"/>
  <c r="BS158" i="12"/>
  <c r="BS361" i="12"/>
  <c r="BS308" i="12"/>
  <c r="BS319" i="12"/>
  <c r="BS197" i="12"/>
  <c r="BS102" i="12"/>
  <c r="BS125" i="12"/>
  <c r="BS146" i="12"/>
  <c r="BS139" i="12"/>
  <c r="BS171" i="12"/>
  <c r="BS323" i="12"/>
  <c r="BS365" i="12"/>
  <c r="BS166" i="12"/>
  <c r="BS246" i="12"/>
  <c r="BS351" i="12"/>
  <c r="BS87" i="12"/>
  <c r="BS268" i="12"/>
  <c r="BS174" i="12"/>
  <c r="BS267" i="12"/>
  <c r="BS342" i="12"/>
  <c r="BS290" i="12"/>
  <c r="BS295" i="12"/>
  <c r="BS202" i="12"/>
  <c r="BS255" i="12"/>
  <c r="BS190" i="12"/>
  <c r="BS169" i="12"/>
  <c r="BS346" i="12"/>
  <c r="BS80" i="12"/>
  <c r="BS287" i="12"/>
  <c r="BS140" i="12"/>
  <c r="BS224" i="12"/>
  <c r="BS105" i="12"/>
  <c r="BS266" i="12"/>
  <c r="BS149" i="12"/>
  <c r="BS260" i="12"/>
  <c r="BS269" i="12"/>
  <c r="BS153" i="12"/>
  <c r="BS357" i="12"/>
  <c r="BS331" i="12"/>
  <c r="BS289" i="12"/>
  <c r="BS181" i="12"/>
  <c r="BS111" i="12"/>
  <c r="BS91" i="12"/>
  <c r="BS120" i="12"/>
  <c r="BS352" i="12"/>
  <c r="BS299" i="12"/>
  <c r="BS222" i="12"/>
  <c r="BS148" i="12"/>
  <c r="BS304" i="12"/>
  <c r="BS220" i="12"/>
  <c r="BS350" i="12"/>
  <c r="BS366" i="12"/>
  <c r="BS343" i="12"/>
  <c r="BS205" i="12"/>
  <c r="BS329" i="12"/>
  <c r="BS274" i="12"/>
  <c r="BS312" i="12"/>
  <c r="BS288" i="12"/>
  <c r="BS280" i="12"/>
  <c r="BS307" i="12"/>
  <c r="BS302" i="12"/>
  <c r="BS356" i="12"/>
  <c r="BS217" i="12"/>
  <c r="BS223" i="12"/>
  <c r="BS301" i="12"/>
  <c r="BS321" i="12"/>
  <c r="BS191" i="12"/>
  <c r="BS214" i="12"/>
  <c r="BS348" i="12"/>
  <c r="BS252" i="12"/>
  <c r="BS345" i="12"/>
  <c r="BS227" i="12"/>
  <c r="BS313" i="12"/>
  <c r="BS311" i="12"/>
  <c r="BS204" i="12"/>
  <c r="BS212" i="12"/>
  <c r="BS213" i="12"/>
  <c r="BS285" i="12"/>
  <c r="BS327" i="12"/>
  <c r="BS286" i="12"/>
  <c r="BS16" i="12"/>
  <c r="BS19" i="12"/>
  <c r="BS22" i="12"/>
  <c r="BS14" i="12"/>
  <c r="BS25" i="12"/>
  <c r="BS17" i="12"/>
  <c r="BS179" i="12"/>
  <c r="BS109" i="12"/>
  <c r="BS367" i="12"/>
  <c r="BS161" i="12"/>
  <c r="BS320" i="12"/>
  <c r="BS354" i="12"/>
  <c r="BS253" i="12"/>
  <c r="BS201" i="12"/>
  <c r="BS271" i="12"/>
  <c r="BS259" i="12"/>
  <c r="BS211" i="12"/>
  <c r="BS262" i="12"/>
  <c r="BS296" i="12"/>
  <c r="BS183" i="12"/>
  <c r="BS300" i="12"/>
  <c r="BS250" i="12"/>
  <c r="BS254" i="12"/>
  <c r="BS282" i="12"/>
  <c r="BS110" i="12"/>
  <c r="BS88" i="12"/>
  <c r="BS203" i="12"/>
  <c r="BS165" i="12"/>
  <c r="BS94" i="12"/>
  <c r="BS233" i="12"/>
  <c r="BS339" i="12"/>
  <c r="BS322" i="12"/>
  <c r="BS341" i="12"/>
  <c r="BS264" i="12"/>
  <c r="BS243" i="12"/>
  <c r="BS207" i="12"/>
  <c r="BS173" i="12"/>
  <c r="BS238" i="12"/>
  <c r="BS353" i="12"/>
  <c r="BS298" i="12"/>
  <c r="BS117" i="12"/>
  <c r="BS279" i="12"/>
  <c r="BS176" i="12"/>
  <c r="BS95" i="12"/>
  <c r="BS218" i="12"/>
  <c r="BS316" i="12"/>
  <c r="BS147" i="12"/>
  <c r="BS248" i="12"/>
  <c r="BS124" i="12"/>
  <c r="BS281" i="12"/>
  <c r="BS272" i="12"/>
  <c r="BS210" i="12"/>
  <c r="BS336" i="12"/>
  <c r="BS355" i="12"/>
  <c r="BS206" i="12"/>
  <c r="BS118" i="12"/>
  <c r="BS192" i="12"/>
  <c r="BS200" i="12"/>
  <c r="BS251" i="12"/>
  <c r="BS152" i="12"/>
  <c r="BS242" i="12"/>
  <c r="BS358" i="12"/>
  <c r="BS151" i="12"/>
  <c r="BS317" i="12"/>
  <c r="BS93" i="12"/>
  <c r="BS359" i="12"/>
  <c r="BS244" i="12"/>
  <c r="BS283" i="12"/>
  <c r="BS84" i="12"/>
  <c r="BS226" i="12"/>
  <c r="BS121" i="12"/>
  <c r="BS338" i="12"/>
  <c r="BS164" i="12"/>
  <c r="BS335" i="12"/>
  <c r="BS195" i="12"/>
  <c r="BS182" i="12"/>
  <c r="BS309" i="12"/>
  <c r="BS189" i="12"/>
  <c r="BS114" i="12"/>
  <c r="BS175" i="12"/>
  <c r="BS133" i="12"/>
  <c r="BS81" i="12"/>
  <c r="BS27" i="12"/>
  <c r="BS11" i="12"/>
  <c r="BS3" i="12"/>
  <c r="BS5" i="12"/>
  <c r="BS8" i="12"/>
  <c r="BS4" i="12"/>
  <c r="BS26" i="12"/>
  <c r="BU3" i="12"/>
  <c r="BS9" i="12"/>
  <c r="BS24" i="12"/>
  <c r="BS7" i="12"/>
  <c r="BP3" i="12"/>
  <c r="I44" i="12"/>
  <c r="I32" i="12"/>
  <c r="I29" i="12"/>
  <c r="I63" i="12"/>
  <c r="I26" i="12"/>
  <c r="I109" i="12"/>
  <c r="I79" i="12"/>
  <c r="I57" i="12"/>
  <c r="I55" i="12"/>
  <c r="I78" i="12"/>
  <c r="I121" i="12"/>
  <c r="I115" i="12"/>
  <c r="I28" i="12"/>
  <c r="I76" i="12"/>
  <c r="I46" i="12"/>
  <c r="I81" i="12"/>
  <c r="I45" i="12"/>
  <c r="I87" i="12"/>
  <c r="I94" i="12"/>
  <c r="I27" i="12"/>
  <c r="I88" i="12"/>
  <c r="I22" i="12"/>
  <c r="I82" i="12"/>
  <c r="I60" i="12"/>
  <c r="I102" i="12"/>
  <c r="I50" i="12"/>
  <c r="I105" i="12"/>
  <c r="I35" i="12"/>
  <c r="I96" i="12"/>
  <c r="I90" i="12"/>
  <c r="I100" i="12"/>
  <c r="I37" i="12"/>
  <c r="I120" i="12"/>
  <c r="I66" i="12"/>
  <c r="I73" i="12"/>
  <c r="I59" i="12"/>
  <c r="I112" i="12"/>
  <c r="I89" i="12"/>
  <c r="I40" i="12"/>
  <c r="I69" i="12"/>
  <c r="I114" i="12"/>
  <c r="I77" i="12"/>
  <c r="I36" i="12"/>
  <c r="I34" i="12"/>
  <c r="I101" i="12"/>
  <c r="I98" i="12"/>
  <c r="I97" i="12"/>
  <c r="I110" i="12"/>
  <c r="I70" i="12"/>
  <c r="I99" i="12"/>
  <c r="I84" i="12"/>
  <c r="I31" i="12"/>
  <c r="I42" i="12"/>
  <c r="I43" i="12"/>
  <c r="I61" i="12"/>
  <c r="I116" i="12"/>
  <c r="I39" i="12"/>
  <c r="I53" i="12"/>
  <c r="I86" i="12"/>
  <c r="I67" i="12"/>
  <c r="I24" i="12"/>
  <c r="I95" i="12"/>
  <c r="I85" i="12"/>
  <c r="I75" i="12"/>
  <c r="I48" i="12"/>
  <c r="I62" i="12"/>
  <c r="I33" i="12"/>
  <c r="I103" i="12"/>
  <c r="I21" i="12"/>
  <c r="I91" i="12"/>
  <c r="I104" i="12"/>
  <c r="I56" i="12"/>
  <c r="I52" i="12"/>
  <c r="I68" i="12"/>
  <c r="I74" i="12"/>
  <c r="I117" i="12"/>
  <c r="I107" i="12"/>
  <c r="I25" i="12"/>
  <c r="I80" i="12"/>
  <c r="I93" i="12"/>
  <c r="I118" i="12"/>
  <c r="I122" i="12"/>
  <c r="I64" i="12"/>
  <c r="I30" i="12"/>
  <c r="I71" i="12"/>
  <c r="I123" i="12"/>
  <c r="I38" i="12"/>
  <c r="I111" i="12"/>
  <c r="I41" i="12"/>
  <c r="I58" i="12"/>
  <c r="I92" i="12"/>
  <c r="I65" i="12"/>
  <c r="I54" i="12"/>
  <c r="I23" i="12"/>
  <c r="I72" i="12"/>
  <c r="I47" i="12"/>
  <c r="I108" i="12"/>
  <c r="I83" i="12"/>
  <c r="I106" i="12"/>
  <c r="I113" i="12"/>
  <c r="I119" i="12"/>
  <c r="CQ29" i="12"/>
  <c r="CQ33" i="12"/>
  <c r="CQ10" i="12"/>
  <c r="CQ31" i="12"/>
  <c r="CQ36" i="12"/>
  <c r="CQ47" i="12"/>
  <c r="CQ68" i="12"/>
  <c r="CQ54" i="12"/>
  <c r="CQ73" i="12"/>
  <c r="CQ43" i="12"/>
  <c r="CQ63" i="12"/>
  <c r="CQ55" i="12"/>
  <c r="CQ66" i="12"/>
  <c r="CQ57" i="12"/>
  <c r="CQ51" i="12"/>
  <c r="CQ13" i="12"/>
  <c r="CQ40" i="12"/>
  <c r="CQ48" i="12"/>
  <c r="CQ30" i="12"/>
  <c r="CQ74" i="12"/>
  <c r="CQ70" i="12"/>
  <c r="CQ58" i="12"/>
  <c r="CQ50" i="12"/>
  <c r="CQ39" i="12"/>
  <c r="CQ45" i="12"/>
  <c r="CQ35" i="12"/>
  <c r="CQ61" i="12"/>
  <c r="CQ44" i="12"/>
  <c r="CQ9" i="12"/>
  <c r="CQ26" i="12"/>
  <c r="CQ7" i="12"/>
  <c r="CQ5" i="12"/>
  <c r="CQ20" i="12"/>
  <c r="CQ225" i="12"/>
  <c r="CQ120" i="12"/>
  <c r="CQ157" i="12"/>
  <c r="CQ91" i="12"/>
  <c r="CQ242" i="12"/>
  <c r="CQ82" i="12"/>
  <c r="CQ282" i="12"/>
  <c r="CQ321" i="12"/>
  <c r="CQ220" i="12"/>
  <c r="CQ179" i="12"/>
  <c r="CQ355" i="12"/>
  <c r="CQ263" i="12"/>
  <c r="CQ89" i="12"/>
  <c r="CQ190" i="12"/>
  <c r="CQ101" i="12"/>
  <c r="CQ112" i="12"/>
  <c r="CQ364" i="12"/>
  <c r="CQ326" i="12"/>
  <c r="CQ354" i="12"/>
  <c r="CQ295" i="12"/>
  <c r="CQ281" i="12"/>
  <c r="CQ348" i="12"/>
  <c r="CQ256" i="12"/>
  <c r="CQ214" i="12"/>
  <c r="CQ224" i="12"/>
  <c r="CQ352" i="12"/>
  <c r="CQ300" i="12"/>
  <c r="CQ202" i="12"/>
  <c r="CQ216" i="12"/>
  <c r="CQ327" i="12"/>
  <c r="CQ100" i="12"/>
  <c r="CQ357" i="12"/>
  <c r="CQ92" i="12"/>
  <c r="CQ96" i="12"/>
  <c r="CQ259" i="12"/>
  <c r="CQ187" i="12"/>
  <c r="CQ345" i="12"/>
  <c r="CQ359" i="12"/>
  <c r="CQ145" i="12"/>
  <c r="CQ347" i="12"/>
  <c r="CQ95" i="12"/>
  <c r="CQ196" i="12"/>
  <c r="CQ191" i="12"/>
  <c r="CQ319" i="12"/>
  <c r="CQ257" i="12"/>
  <c r="CQ284" i="12"/>
  <c r="CQ349" i="12"/>
  <c r="CQ316" i="12"/>
  <c r="CQ234" i="12"/>
  <c r="CQ109" i="12"/>
  <c r="CQ203" i="12"/>
  <c r="CQ79" i="12"/>
  <c r="CQ158" i="12"/>
  <c r="CQ175" i="12"/>
  <c r="CQ156" i="12"/>
  <c r="CQ246" i="12"/>
  <c r="CQ266" i="12"/>
  <c r="CQ264" i="12"/>
  <c r="CQ276" i="12"/>
  <c r="CQ275" i="12"/>
  <c r="CQ198" i="12"/>
  <c r="CQ105" i="12"/>
  <c r="CQ160" i="12"/>
  <c r="CQ172" i="12"/>
  <c r="CQ292" i="12"/>
  <c r="CQ241" i="12"/>
  <c r="CQ353" i="12"/>
  <c r="CQ161" i="12"/>
  <c r="CQ124" i="12"/>
  <c r="CQ162" i="12"/>
  <c r="CQ253" i="12"/>
  <c r="CQ138" i="12"/>
  <c r="CQ237" i="12"/>
  <c r="CQ341" i="12"/>
  <c r="CQ205" i="12"/>
  <c r="CQ227" i="12"/>
  <c r="CQ128" i="12"/>
  <c r="CQ223" i="12"/>
  <c r="CQ212" i="12"/>
  <c r="CQ278" i="12"/>
  <c r="CQ302" i="12"/>
  <c r="CQ222" i="12"/>
  <c r="CQ132" i="12"/>
  <c r="CQ361" i="12"/>
  <c r="CQ123" i="12"/>
  <c r="CQ217" i="12"/>
  <c r="CQ254" i="12"/>
  <c r="CQ186" i="12"/>
  <c r="CQ142" i="12"/>
  <c r="CQ208" i="12"/>
  <c r="CQ261" i="12"/>
  <c r="CQ114" i="12"/>
  <c r="CQ235" i="12"/>
  <c r="CQ155" i="12"/>
  <c r="CQ171" i="12"/>
  <c r="CQ167" i="12"/>
  <c r="CQ248" i="12"/>
  <c r="CQ104" i="12"/>
  <c r="CQ238" i="12"/>
  <c r="CQ309" i="12"/>
  <c r="CQ286" i="12"/>
  <c r="CQ113" i="12"/>
  <c r="CQ324" i="12"/>
  <c r="CQ236" i="12"/>
  <c r="CQ343" i="12"/>
  <c r="CQ239" i="12"/>
  <c r="CQ165" i="12"/>
  <c r="CQ344" i="12"/>
  <c r="CQ218" i="12"/>
  <c r="CQ180" i="12"/>
  <c r="CQ288" i="12"/>
  <c r="CQ280" i="12"/>
  <c r="CQ194" i="12"/>
  <c r="CQ207" i="12"/>
  <c r="CQ131" i="12"/>
  <c r="CQ346" i="12"/>
  <c r="CQ106" i="12"/>
  <c r="CQ200" i="12"/>
  <c r="CQ356" i="12"/>
  <c r="CQ149" i="12"/>
  <c r="CQ335" i="12"/>
  <c r="CQ188" i="12"/>
  <c r="CQ297" i="12"/>
  <c r="CQ268" i="12"/>
  <c r="CQ334" i="12"/>
  <c r="CQ116" i="12"/>
  <c r="CQ315" i="12"/>
  <c r="CQ122" i="12"/>
  <c r="CQ136" i="12"/>
  <c r="CQ311" i="12"/>
  <c r="CQ76" i="12"/>
  <c r="CQ211" i="12"/>
  <c r="CQ337" i="12"/>
  <c r="CQ115" i="12"/>
  <c r="CQ143" i="12"/>
  <c r="CQ144" i="12"/>
  <c r="CQ329" i="12"/>
  <c r="CQ213" i="12"/>
  <c r="CQ255" i="12"/>
  <c r="CQ182" i="12"/>
  <c r="CQ93" i="12"/>
  <c r="CQ38" i="12"/>
  <c r="CQ37" i="12"/>
  <c r="CQ52" i="12"/>
  <c r="CQ56" i="12"/>
  <c r="CQ49" i="12"/>
  <c r="CQ62" i="12"/>
  <c r="CQ64" i="12"/>
  <c r="CQ46" i="12"/>
  <c r="CQ59" i="12"/>
  <c r="CQ65" i="12"/>
  <c r="CQ11" i="12"/>
  <c r="CQ34" i="12"/>
  <c r="CQ69" i="12"/>
  <c r="CQ60" i="12"/>
  <c r="CQ28" i="12"/>
  <c r="CQ75" i="12"/>
  <c r="CQ53" i="12"/>
  <c r="CQ32" i="12"/>
  <c r="CQ67" i="12"/>
  <c r="CQ42" i="12"/>
  <c r="CQ71" i="12"/>
  <c r="CQ72" i="12"/>
  <c r="CQ41" i="12"/>
  <c r="CQ25" i="12"/>
  <c r="CQ16" i="12"/>
  <c r="CQ22" i="12"/>
  <c r="CQ4" i="12"/>
  <c r="CQ18" i="12"/>
  <c r="CQ229" i="12"/>
  <c r="CQ340" i="12"/>
  <c r="CQ135" i="12"/>
  <c r="CQ233" i="12"/>
  <c r="CQ325" i="12"/>
  <c r="CQ338" i="12"/>
  <c r="CQ299" i="12"/>
  <c r="CQ226" i="12"/>
  <c r="CQ308" i="12"/>
  <c r="CQ90" i="12"/>
  <c r="CQ170" i="12"/>
  <c r="CQ152" i="12"/>
  <c r="CQ267" i="12"/>
  <c r="CQ133" i="12"/>
  <c r="CQ85" i="12"/>
  <c r="CQ271" i="12"/>
  <c r="CQ189" i="12"/>
  <c r="CQ331" i="12"/>
  <c r="CQ183" i="12"/>
  <c r="CQ103" i="12"/>
  <c r="CQ301" i="12"/>
  <c r="CQ204" i="12"/>
  <c r="CQ153" i="12"/>
  <c r="CQ304" i="12"/>
  <c r="CQ328" i="12"/>
  <c r="CQ81" i="12"/>
  <c r="CQ140" i="12"/>
  <c r="CQ245" i="12"/>
  <c r="CQ269" i="12"/>
  <c r="CQ270" i="12"/>
  <c r="CQ310" i="12"/>
  <c r="CQ360" i="12"/>
  <c r="CQ230" i="12"/>
  <c r="CQ307" i="12"/>
  <c r="CQ209" i="12"/>
  <c r="CQ118" i="12"/>
  <c r="CQ272" i="12"/>
  <c r="CQ215" i="12"/>
  <c r="CQ339" i="12"/>
  <c r="CQ243" i="12"/>
  <c r="CQ322" i="12"/>
  <c r="CQ97" i="12"/>
  <c r="CQ199" i="12"/>
  <c r="CQ318" i="12"/>
  <c r="CQ363" i="12"/>
  <c r="CQ150" i="12"/>
  <c r="CQ83" i="12"/>
  <c r="CQ244" i="12"/>
  <c r="CQ249" i="12"/>
  <c r="CQ119" i="12"/>
  <c r="CQ84" i="12"/>
  <c r="CQ274" i="12"/>
  <c r="CQ365" i="12"/>
  <c r="CQ368" i="12"/>
  <c r="CQ121" i="12"/>
  <c r="CQ134" i="12"/>
  <c r="CQ367" i="12"/>
  <c r="CQ129" i="12"/>
  <c r="CQ293" i="12"/>
  <c r="CQ228" i="12"/>
  <c r="CQ289" i="12"/>
  <c r="CQ291" i="12"/>
  <c r="CQ176" i="12"/>
  <c r="CQ336" i="12"/>
  <c r="CQ139" i="12"/>
  <c r="CQ174" i="12"/>
  <c r="CQ277" i="12"/>
  <c r="CQ285" i="12"/>
  <c r="CQ317" i="12"/>
  <c r="CQ154" i="12"/>
  <c r="CQ146" i="12"/>
  <c r="CQ221" i="12"/>
  <c r="CQ87" i="12"/>
  <c r="CQ141" i="12"/>
  <c r="CQ110" i="12"/>
  <c r="CQ273" i="12"/>
  <c r="CQ151" i="12"/>
  <c r="CQ181" i="12"/>
  <c r="CQ107" i="12"/>
  <c r="CQ126" i="12"/>
  <c r="CQ193" i="12"/>
  <c r="CQ312" i="12"/>
  <c r="CQ108" i="12"/>
  <c r="CQ283" i="12"/>
  <c r="CQ159" i="12"/>
  <c r="CQ164" i="12"/>
  <c r="CQ111" i="12"/>
  <c r="CQ232" i="12"/>
  <c r="CQ169" i="12"/>
  <c r="CQ163" i="12"/>
  <c r="CQ251" i="12"/>
  <c r="CQ296" i="12"/>
  <c r="CQ362" i="12"/>
  <c r="CQ323" i="12"/>
  <c r="CQ77" i="12"/>
  <c r="CQ342" i="12"/>
  <c r="CQ290" i="12"/>
  <c r="CQ86" i="12"/>
  <c r="CQ303" i="12"/>
  <c r="CQ99" i="12"/>
  <c r="CQ78" i="12"/>
  <c r="CQ80" i="12"/>
  <c r="CQ306" i="12"/>
  <c r="CQ219" i="12"/>
  <c r="CQ298" i="12"/>
  <c r="CQ320" i="12"/>
  <c r="CQ252" i="12"/>
  <c r="CQ258" i="12"/>
  <c r="CQ314" i="12"/>
  <c r="CQ130" i="12"/>
  <c r="CQ177" i="12"/>
  <c r="CQ366" i="12"/>
  <c r="CQ350" i="12"/>
  <c r="CQ351" i="12"/>
  <c r="CQ166" i="12"/>
  <c r="CQ240" i="12"/>
  <c r="CQ184" i="12"/>
  <c r="CQ98" i="12"/>
  <c r="CQ287" i="12"/>
  <c r="CQ147" i="12"/>
  <c r="CQ305" i="12"/>
  <c r="CQ102" i="12"/>
  <c r="CQ333" i="12"/>
  <c r="CQ332" i="12"/>
  <c r="CQ231" i="12"/>
  <c r="CQ294" i="12"/>
  <c r="CQ148" i="12"/>
  <c r="CQ125" i="12"/>
  <c r="CQ178" i="12"/>
  <c r="CQ313" i="12"/>
  <c r="CQ197" i="12"/>
  <c r="CQ206" i="12"/>
  <c r="CQ88" i="12"/>
  <c r="CQ330" i="12"/>
  <c r="CQ168" i="12"/>
  <c r="CQ185" i="12"/>
  <c r="CQ250" i="12"/>
  <c r="CQ260" i="12"/>
  <c r="CQ279" i="12"/>
  <c r="CQ173" i="12"/>
  <c r="CQ137" i="12"/>
  <c r="CQ94" i="12"/>
  <c r="CQ201" i="12"/>
  <c r="CQ265" i="12"/>
  <c r="CQ127" i="12"/>
  <c r="CQ262" i="12"/>
  <c r="CQ247" i="12"/>
  <c r="CQ117" i="12"/>
  <c r="CQ210" i="12"/>
  <c r="CQ358" i="12"/>
  <c r="CQ192" i="12"/>
  <c r="CQ195" i="12"/>
  <c r="CQ24" i="12"/>
  <c r="CQ23" i="12"/>
  <c r="CQ12" i="12"/>
  <c r="CQ8" i="12"/>
  <c r="CQ3" i="12"/>
  <c r="CQ17" i="12"/>
  <c r="CQ27" i="12"/>
  <c r="CQ14" i="12"/>
  <c r="CS3" i="12"/>
  <c r="CQ15" i="12"/>
  <c r="CQ6" i="12"/>
  <c r="CQ19" i="12"/>
  <c r="CQ21" i="12"/>
  <c r="CD67" i="12"/>
  <c r="CD88" i="12"/>
  <c r="CD72" i="12"/>
  <c r="CD315" i="12"/>
  <c r="CD65" i="12"/>
  <c r="CD49" i="12"/>
  <c r="CD144" i="12"/>
  <c r="CD237" i="12"/>
  <c r="CD299" i="12"/>
  <c r="CD63" i="12"/>
  <c r="CD33" i="12"/>
  <c r="CD227" i="12"/>
  <c r="CD60" i="12"/>
  <c r="CD70" i="12"/>
  <c r="CD40" i="12"/>
  <c r="CD51" i="12"/>
  <c r="CD68" i="12"/>
  <c r="CD29" i="12"/>
  <c r="CD61" i="12"/>
  <c r="CD41" i="12"/>
  <c r="CD62" i="12"/>
  <c r="CD205" i="12"/>
  <c r="CD46" i="12"/>
  <c r="CD37" i="12"/>
  <c r="CD236" i="12"/>
  <c r="CD209" i="12"/>
  <c r="CD80" i="12"/>
  <c r="CD321" i="12"/>
  <c r="CD58" i="12"/>
  <c r="CD188" i="12"/>
  <c r="CD97" i="12"/>
  <c r="CD283" i="12"/>
  <c r="CD34" i="12"/>
  <c r="CD263" i="12"/>
  <c r="CD285" i="12"/>
  <c r="CD66" i="12"/>
  <c r="CD35" i="12"/>
  <c r="CD137" i="12"/>
  <c r="CD89" i="12"/>
  <c r="CD238" i="12"/>
  <c r="CD117" i="12"/>
  <c r="CD31" i="12"/>
  <c r="CD106" i="12"/>
  <c r="CD241" i="12"/>
  <c r="CD38" i="12"/>
  <c r="CD87" i="12"/>
  <c r="CD258" i="12"/>
  <c r="CD275" i="12"/>
  <c r="CD54" i="12"/>
  <c r="CD28" i="12"/>
  <c r="CD56" i="12"/>
  <c r="CD43" i="12"/>
  <c r="CD36" i="12"/>
  <c r="CD32" i="12"/>
  <c r="CD47" i="12"/>
  <c r="CD50" i="12"/>
  <c r="CD59" i="12"/>
  <c r="CD79" i="12"/>
  <c r="CD111" i="12"/>
  <c r="CD55" i="12"/>
  <c r="CD64" i="12"/>
  <c r="CD44" i="12"/>
  <c r="CD73" i="12"/>
  <c r="CD42" i="12"/>
  <c r="CD85" i="12"/>
  <c r="CD107" i="12"/>
  <c r="CD39" i="12"/>
  <c r="CD45" i="12"/>
  <c r="CD81" i="12"/>
  <c r="CD242" i="12"/>
  <c r="CD281" i="12"/>
  <c r="CD308" i="12"/>
  <c r="CD176" i="12"/>
  <c r="CD296" i="12"/>
  <c r="CD30" i="12"/>
  <c r="CD231" i="12"/>
  <c r="CD163" i="12"/>
  <c r="CD287" i="12"/>
  <c r="CD48" i="12"/>
  <c r="CD53" i="12"/>
  <c r="CD312" i="12"/>
  <c r="CD132" i="12"/>
  <c r="CD74" i="12"/>
  <c r="CD113" i="12"/>
  <c r="CD75" i="12"/>
  <c r="CD139" i="12"/>
  <c r="CD57" i="12"/>
  <c r="CD150" i="12"/>
  <c r="CD69" i="12"/>
  <c r="CD124" i="12"/>
  <c r="CD52" i="12"/>
  <c r="CD228" i="12"/>
  <c r="CD110" i="12"/>
  <c r="CD142" i="12"/>
  <c r="CD252" i="12"/>
  <c r="CD192" i="12"/>
  <c r="CD349" i="12"/>
  <c r="CD348" i="12"/>
  <c r="CD350" i="12"/>
  <c r="CD346" i="12"/>
  <c r="CD352" i="12"/>
  <c r="CD341" i="12"/>
  <c r="CD160" i="12"/>
  <c r="CD135" i="12"/>
  <c r="CD215" i="12"/>
  <c r="CD226" i="12"/>
  <c r="CD317" i="12"/>
  <c r="CD82" i="12"/>
  <c r="CD169" i="12"/>
  <c r="CD359" i="12"/>
  <c r="CD271" i="12"/>
  <c r="CD332" i="12"/>
  <c r="CD292" i="12"/>
  <c r="CD152" i="12"/>
  <c r="CD358" i="12"/>
  <c r="CD278" i="12"/>
  <c r="CD335" i="12"/>
  <c r="CD291" i="12"/>
  <c r="CD284" i="12"/>
  <c r="CD92" i="12"/>
  <c r="CD134" i="12"/>
  <c r="CD173" i="12"/>
  <c r="CD230" i="12"/>
  <c r="CD172" i="12"/>
  <c r="CD171" i="12"/>
  <c r="CD213" i="12"/>
  <c r="CD293" i="12"/>
  <c r="CD170" i="12"/>
  <c r="CD298" i="12"/>
  <c r="CD212" i="12"/>
  <c r="CD269" i="12"/>
  <c r="CD354" i="12"/>
  <c r="CD297" i="12"/>
  <c r="CD95" i="12"/>
  <c r="CD329" i="12"/>
  <c r="CD199" i="12"/>
  <c r="CD364" i="12"/>
  <c r="CD77" i="12"/>
  <c r="CD333" i="12"/>
  <c r="CD143" i="12"/>
  <c r="CD103" i="12"/>
  <c r="CD99" i="12"/>
  <c r="CD219" i="12"/>
  <c r="CD286" i="12"/>
  <c r="CD288" i="12"/>
  <c r="CD267" i="12"/>
  <c r="CD197" i="12"/>
  <c r="CD262" i="12"/>
  <c r="CD5" i="12"/>
  <c r="CD19" i="12"/>
  <c r="CD15" i="12"/>
  <c r="CD25" i="12"/>
  <c r="CD18" i="12"/>
  <c r="CD26" i="12"/>
  <c r="CD20" i="12"/>
  <c r="CD309" i="12"/>
  <c r="CD158" i="12"/>
  <c r="CD164" i="12"/>
  <c r="CD206" i="12"/>
  <c r="CD363" i="12"/>
  <c r="CD159" i="12"/>
  <c r="CD108" i="12"/>
  <c r="CD266" i="12"/>
  <c r="CD325" i="12"/>
  <c r="CD141" i="12"/>
  <c r="CD353" i="12"/>
  <c r="CD145" i="12"/>
  <c r="CD190" i="12"/>
  <c r="CD268" i="12"/>
  <c r="CD196" i="12"/>
  <c r="CD254" i="12"/>
  <c r="CD272" i="12"/>
  <c r="CD96" i="12"/>
  <c r="CD279" i="12"/>
  <c r="CD255" i="12"/>
  <c r="CD202" i="12"/>
  <c r="CD156" i="12"/>
  <c r="CD175" i="12"/>
  <c r="CD270" i="12"/>
  <c r="CD200" i="12"/>
  <c r="CD264" i="12"/>
  <c r="CD366" i="12"/>
  <c r="CD282" i="12"/>
  <c r="CD204" i="12"/>
  <c r="CD114" i="12"/>
  <c r="CD330" i="12"/>
  <c r="CD306" i="12"/>
  <c r="CD194" i="12"/>
  <c r="CD182" i="12"/>
  <c r="CD347" i="12"/>
  <c r="CD221" i="12"/>
  <c r="CD217" i="12"/>
  <c r="CD177" i="12"/>
  <c r="CD368" i="12"/>
  <c r="CD186" i="12"/>
  <c r="CD105" i="12"/>
  <c r="CD127" i="12"/>
  <c r="CD224" i="12"/>
  <c r="CD167" i="12"/>
  <c r="CD184" i="12"/>
  <c r="CD155" i="12"/>
  <c r="CD130" i="12"/>
  <c r="CD174" i="12"/>
  <c r="CD331" i="12"/>
  <c r="CD251" i="12"/>
  <c r="CD218" i="12"/>
  <c r="CD102" i="12"/>
  <c r="CD201" i="12"/>
  <c r="CD257" i="12"/>
  <c r="CD94" i="12"/>
  <c r="CD147" i="12"/>
  <c r="CD193" i="12"/>
  <c r="CD78" i="12"/>
  <c r="CD344" i="12"/>
  <c r="CD248" i="12"/>
  <c r="CD250" i="12"/>
  <c r="CD128" i="12"/>
  <c r="CD261" i="12"/>
  <c r="CD149" i="12"/>
  <c r="CD116" i="12"/>
  <c r="CD310" i="12"/>
  <c r="CD265" i="12"/>
  <c r="CD234" i="12"/>
  <c r="CD191" i="12"/>
  <c r="CD146" i="12"/>
  <c r="CD305" i="12"/>
  <c r="CD148" i="12"/>
  <c r="CD179" i="12"/>
  <c r="CD320" i="12"/>
  <c r="CD133" i="12"/>
  <c r="CD235" i="12"/>
  <c r="CD289" i="12"/>
  <c r="CD343" i="12"/>
  <c r="CD361" i="12"/>
  <c r="CD214" i="12"/>
  <c r="CD243" i="12"/>
  <c r="CD273" i="12"/>
  <c r="CD187" i="12"/>
  <c r="CD180" i="12"/>
  <c r="CD246" i="12"/>
  <c r="CD351" i="12"/>
  <c r="CD300" i="12"/>
  <c r="CD183" i="12"/>
  <c r="CD322" i="12"/>
  <c r="CD123" i="12"/>
  <c r="CD131" i="12"/>
  <c r="CD328" i="12"/>
  <c r="CD301" i="12"/>
  <c r="CD166" i="12"/>
  <c r="CD355" i="12"/>
  <c r="CD151" i="12"/>
  <c r="CD129" i="12"/>
  <c r="CD334" i="12"/>
  <c r="CD327" i="12"/>
  <c r="CD181" i="12"/>
  <c r="CD118" i="12"/>
  <c r="CD211" i="12"/>
  <c r="CD138" i="12"/>
  <c r="CD71" i="12"/>
  <c r="CD356" i="12"/>
  <c r="CD120" i="12"/>
  <c r="CD112" i="12"/>
  <c r="CD225" i="12"/>
  <c r="CD109" i="12"/>
  <c r="CD253" i="12"/>
  <c r="CD239" i="12"/>
  <c r="CD340" i="12"/>
  <c r="CD362" i="12"/>
  <c r="CD126" i="12"/>
  <c r="CD339" i="12"/>
  <c r="CD154" i="12"/>
  <c r="CD121" i="12"/>
  <c r="CD240" i="12"/>
  <c r="CD189" i="12"/>
  <c r="CD178" i="12"/>
  <c r="CD86" i="12"/>
  <c r="CD185" i="12"/>
  <c r="CD195" i="12"/>
  <c r="CD91" i="12"/>
  <c r="CD319" i="12"/>
  <c r="CD9" i="12"/>
  <c r="CD22" i="12"/>
  <c r="CD11" i="12"/>
  <c r="CD27" i="12"/>
  <c r="CD8" i="12"/>
  <c r="CD4" i="12"/>
  <c r="CD13" i="12"/>
  <c r="CD136" i="12"/>
  <c r="CD104" i="12"/>
  <c r="CD229" i="12"/>
  <c r="CD223" i="12"/>
  <c r="CD360" i="12"/>
  <c r="CD256" i="12"/>
  <c r="CD157" i="12"/>
  <c r="CD303" i="12"/>
  <c r="CD93" i="12"/>
  <c r="CD342" i="12"/>
  <c r="CD323" i="12"/>
  <c r="CD198" i="12"/>
  <c r="CD313" i="12"/>
  <c r="CD365" i="12"/>
  <c r="CD162" i="12"/>
  <c r="CD336" i="12"/>
  <c r="CD233" i="12"/>
  <c r="CD357" i="12"/>
  <c r="CD274" i="12"/>
  <c r="CD276" i="12"/>
  <c r="CD90" i="12"/>
  <c r="CD207" i="12"/>
  <c r="CD277" i="12"/>
  <c r="CD245" i="12"/>
  <c r="CD84" i="12"/>
  <c r="CD345" i="12"/>
  <c r="CD210" i="12"/>
  <c r="CD98" i="12"/>
  <c r="CD260" i="12"/>
  <c r="CD316" i="12"/>
  <c r="CD100" i="12"/>
  <c r="CD294" i="12"/>
  <c r="CD247" i="12"/>
  <c r="CD311" i="12"/>
  <c r="CD216" i="12"/>
  <c r="CD326" i="12"/>
  <c r="CD222" i="12"/>
  <c r="CD101" i="12"/>
  <c r="CD140" i="12"/>
  <c r="CD220" i="12"/>
  <c r="CD304" i="12"/>
  <c r="CD314" i="12"/>
  <c r="CD165" i="12"/>
  <c r="CD76" i="12"/>
  <c r="CD203" i="12"/>
  <c r="CD337" i="12"/>
  <c r="CD83" i="12"/>
  <c r="CD280" i="12"/>
  <c r="CD119" i="12"/>
  <c r="CD307" i="12"/>
  <c r="CD290" i="12"/>
  <c r="CD259" i="12"/>
  <c r="CD153" i="12"/>
  <c r="CD168" i="12"/>
  <c r="CD324" i="12"/>
  <c r="CD161" i="12"/>
  <c r="CD295" i="12"/>
  <c r="CD302" i="12"/>
  <c r="CD208" i="12"/>
  <c r="CD244" i="12"/>
  <c r="CD249" i="12"/>
  <c r="CD122" i="12"/>
  <c r="CD338" i="12"/>
  <c r="CD125" i="12"/>
  <c r="CD318" i="12"/>
  <c r="CD232" i="12"/>
  <c r="CD367" i="12"/>
  <c r="CD115" i="12"/>
  <c r="CD7" i="12"/>
  <c r="CF3" i="12"/>
  <c r="CD17" i="12"/>
  <c r="CD12" i="12"/>
  <c r="CD24" i="12"/>
  <c r="CD10" i="12"/>
  <c r="CD16" i="12"/>
  <c r="CD3" i="12"/>
  <c r="CD14" i="12"/>
  <c r="CD21" i="12"/>
  <c r="CD23" i="12"/>
  <c r="CD6" i="12"/>
  <c r="AU145" i="12"/>
  <c r="AU56" i="12"/>
  <c r="AU100" i="12"/>
  <c r="AU181" i="12"/>
  <c r="AU36" i="12"/>
  <c r="AU88" i="12"/>
  <c r="AU78" i="12"/>
  <c r="AU32" i="12"/>
  <c r="AU126" i="12"/>
  <c r="AU52" i="12"/>
  <c r="AU182" i="12"/>
  <c r="AU49" i="12"/>
  <c r="AU178" i="12"/>
  <c r="AU109" i="12"/>
  <c r="AU140" i="12"/>
  <c r="AU37" i="12"/>
  <c r="AU158" i="12"/>
  <c r="AU120" i="12"/>
  <c r="AU130" i="12"/>
  <c r="AU136" i="12"/>
  <c r="AU28" i="12"/>
  <c r="AU58" i="12"/>
  <c r="AU73" i="12"/>
  <c r="AU70" i="12"/>
  <c r="AU61" i="12"/>
  <c r="AU44" i="12"/>
  <c r="AU137" i="12"/>
  <c r="AU86" i="12"/>
  <c r="AU154" i="12"/>
  <c r="AU64" i="12"/>
  <c r="AU165" i="12"/>
  <c r="AU173" i="12"/>
  <c r="AU278" i="12"/>
  <c r="AU217" i="12"/>
  <c r="AU318" i="12"/>
  <c r="AU299" i="12"/>
  <c r="AU301" i="12"/>
  <c r="AU304" i="12"/>
  <c r="AU289" i="12"/>
  <c r="AU256" i="12"/>
  <c r="AU345" i="12"/>
  <c r="AU252" i="12"/>
  <c r="AU361" i="12"/>
  <c r="AU294" i="12"/>
  <c r="AU323" i="12"/>
  <c r="AU245" i="12"/>
  <c r="AU336" i="12"/>
  <c r="AU281" i="12"/>
  <c r="AU233" i="12"/>
  <c r="AU195" i="12"/>
  <c r="AU322" i="12"/>
  <c r="AU263" i="12"/>
  <c r="AU204" i="12"/>
  <c r="AU319" i="12"/>
  <c r="AU247" i="12"/>
  <c r="AU264" i="12"/>
  <c r="AU219" i="12"/>
  <c r="AU316" i="12"/>
  <c r="AU250" i="12"/>
  <c r="AU311" i="12"/>
  <c r="AU329" i="12"/>
  <c r="AU203" i="12"/>
  <c r="AU121" i="12"/>
  <c r="AU243" i="12"/>
  <c r="AU46" i="12"/>
  <c r="AU296" i="12"/>
  <c r="AU66" i="12"/>
  <c r="AU106" i="12"/>
  <c r="AU327" i="12"/>
  <c r="AU275" i="12"/>
  <c r="AU67" i="12"/>
  <c r="AU315" i="12"/>
  <c r="AU260" i="12"/>
  <c r="AU87" i="12"/>
  <c r="AU211" i="12"/>
  <c r="AU354" i="12"/>
  <c r="AU321" i="12"/>
  <c r="AU231" i="12"/>
  <c r="AU279" i="12"/>
  <c r="AU280" i="12"/>
  <c r="AU363" i="12"/>
  <c r="AU111" i="12"/>
  <c r="AU96" i="12"/>
  <c r="AU285" i="12"/>
  <c r="AU176" i="12"/>
  <c r="AU82" i="12"/>
  <c r="AU330" i="12"/>
  <c r="AU355" i="12"/>
  <c r="AU193" i="12"/>
  <c r="AU63" i="12"/>
  <c r="AU308" i="12"/>
  <c r="AU20" i="12"/>
  <c r="AU25" i="12"/>
  <c r="AU12" i="12"/>
  <c r="AU10" i="12"/>
  <c r="AU4" i="12"/>
  <c r="AW3" i="12"/>
  <c r="AU17" i="12"/>
  <c r="AU16" i="12"/>
  <c r="AU13" i="12"/>
  <c r="AU24" i="12"/>
  <c r="AU23" i="12"/>
  <c r="AU5" i="12"/>
  <c r="AU8" i="12"/>
  <c r="AU80" i="12"/>
  <c r="AU303" i="12"/>
  <c r="AU338" i="12"/>
  <c r="AU33" i="12"/>
  <c r="AU228" i="12"/>
  <c r="AU142" i="12"/>
  <c r="AU30" i="12"/>
  <c r="AU124" i="12"/>
  <c r="AU177" i="12"/>
  <c r="AU105" i="12"/>
  <c r="AU240" i="12"/>
  <c r="AU283" i="12"/>
  <c r="AU162" i="12"/>
  <c r="AU274" i="12"/>
  <c r="AU85" i="12"/>
  <c r="AU357" i="12"/>
  <c r="AU213" i="12"/>
  <c r="AU202" i="12"/>
  <c r="AU291" i="12"/>
  <c r="AU307" i="12"/>
  <c r="AU287" i="12"/>
  <c r="AU343" i="12"/>
  <c r="AU340" i="12"/>
  <c r="AU284" i="12"/>
  <c r="AU220" i="12"/>
  <c r="AU47" i="12"/>
  <c r="AU199" i="12"/>
  <c r="AU143" i="12"/>
  <c r="AU71" i="12"/>
  <c r="AU300" i="12"/>
  <c r="AU310" i="12"/>
  <c r="AU208" i="12"/>
  <c r="AU152" i="12"/>
  <c r="AU119" i="12"/>
  <c r="AU184" i="12"/>
  <c r="AU360" i="12"/>
  <c r="AU198" i="12"/>
  <c r="AU60" i="12"/>
  <c r="AU40" i="12"/>
  <c r="AU266" i="12"/>
  <c r="AU222" i="12"/>
  <c r="AU93" i="12"/>
  <c r="AU42" i="12"/>
  <c r="AU187" i="12"/>
  <c r="AU79" i="12"/>
  <c r="AU169" i="12"/>
  <c r="AU65" i="12"/>
  <c r="AU236" i="12"/>
  <c r="AU194" i="12"/>
  <c r="AU122" i="12"/>
  <c r="AU225" i="12"/>
  <c r="AU333" i="12"/>
  <c r="AU197" i="12"/>
  <c r="AU179" i="12"/>
  <c r="AU288" i="12"/>
  <c r="AU267" i="12"/>
  <c r="AU241" i="12"/>
  <c r="AU224" i="12"/>
  <c r="AU48" i="12"/>
  <c r="AU53" i="12"/>
  <c r="AU261" i="12"/>
  <c r="AU297" i="12"/>
  <c r="AU138" i="12"/>
  <c r="AU368" i="12"/>
  <c r="AU83" i="12"/>
  <c r="AU226" i="12"/>
  <c r="AU259" i="12"/>
  <c r="AU45" i="12"/>
  <c r="AU265" i="12"/>
  <c r="AU234" i="12"/>
  <c r="AU62" i="12"/>
  <c r="AU348" i="12"/>
  <c r="AU223" i="12"/>
  <c r="AU125" i="12"/>
  <c r="AU134" i="12"/>
  <c r="AU127" i="12"/>
  <c r="AU356" i="12"/>
  <c r="AU276" i="12"/>
  <c r="AU271" i="12"/>
  <c r="AU150" i="12"/>
  <c r="AU157" i="12"/>
  <c r="AU29" i="12"/>
  <c r="AU312" i="12"/>
  <c r="AU292" i="12"/>
  <c r="AU189" i="12"/>
  <c r="AU92" i="12"/>
  <c r="AU39" i="12"/>
  <c r="AU110" i="12"/>
  <c r="AU156" i="12"/>
  <c r="AU41" i="12"/>
  <c r="AU103" i="12"/>
  <c r="AU68" i="12"/>
  <c r="AU108" i="12"/>
  <c r="AU114" i="12"/>
  <c r="AU34" i="12"/>
  <c r="AU153" i="12"/>
  <c r="AU172" i="12"/>
  <c r="AU75" i="12"/>
  <c r="AU117" i="12"/>
  <c r="AU90" i="12"/>
  <c r="AU161" i="12"/>
  <c r="AU123" i="12"/>
  <c r="AU159" i="12"/>
  <c r="AU151" i="12"/>
  <c r="AU43" i="12"/>
  <c r="AU164" i="12"/>
  <c r="AU35" i="12"/>
  <c r="AU132" i="12"/>
  <c r="AU89" i="12"/>
  <c r="AU72" i="12"/>
  <c r="AU129" i="12"/>
  <c r="AU185" i="12"/>
  <c r="AU144" i="12"/>
  <c r="AU38" i="12"/>
  <c r="AU104" i="12"/>
  <c r="AU174" i="12"/>
  <c r="AU298" i="12"/>
  <c r="AU326" i="12"/>
  <c r="AU314" i="12"/>
  <c r="AU196" i="12"/>
  <c r="AU293" i="12"/>
  <c r="AU328" i="12"/>
  <c r="AU317" i="12"/>
  <c r="AU242" i="12"/>
  <c r="AU325" i="12"/>
  <c r="AU309" i="12"/>
  <c r="AU277" i="12"/>
  <c r="AU313" i="12"/>
  <c r="AU320" i="12"/>
  <c r="AU221" i="12"/>
  <c r="AU207" i="12"/>
  <c r="AU255" i="12"/>
  <c r="AU366" i="12"/>
  <c r="AU268" i="12"/>
  <c r="AU262" i="12"/>
  <c r="AU201" i="12"/>
  <c r="AU227" i="12"/>
  <c r="AU253" i="12"/>
  <c r="AU94" i="12"/>
  <c r="AU215" i="12"/>
  <c r="AU147" i="12"/>
  <c r="AU349" i="12"/>
  <c r="AU350" i="12"/>
  <c r="AU77" i="12"/>
  <c r="AU133" i="12"/>
  <c r="AU146" i="12"/>
  <c r="AU95" i="12"/>
  <c r="AU237" i="12"/>
  <c r="AU101" i="12"/>
  <c r="AU249" i="12"/>
  <c r="AU160" i="12"/>
  <c r="AU186" i="12"/>
  <c r="AU246" i="12"/>
  <c r="AU168" i="12"/>
  <c r="AU273" i="12"/>
  <c r="AU200" i="12"/>
  <c r="AU335" i="12"/>
  <c r="AU59" i="12"/>
  <c r="AU141" i="12"/>
  <c r="AU359" i="12"/>
  <c r="AU191" i="12"/>
  <c r="AU334" i="12"/>
  <c r="AU339" i="12"/>
  <c r="AU210" i="12"/>
  <c r="AU269" i="12"/>
  <c r="AU118" i="12"/>
  <c r="AU11" i="12"/>
  <c r="AU19" i="12"/>
  <c r="AU22" i="12"/>
  <c r="AU6" i="12"/>
  <c r="AU18" i="12"/>
  <c r="AU7" i="12"/>
  <c r="AU3" i="12"/>
  <c r="AU27" i="12"/>
  <c r="AU26" i="12"/>
  <c r="AU14" i="12"/>
  <c r="AU21" i="12"/>
  <c r="AU15" i="12"/>
  <c r="AU9" i="12"/>
  <c r="AU188" i="12"/>
  <c r="AU332" i="12"/>
  <c r="AU270" i="12"/>
  <c r="AU235" i="12"/>
  <c r="AU305" i="12"/>
  <c r="AU192" i="12"/>
  <c r="AU351" i="12"/>
  <c r="AU135" i="12"/>
  <c r="AU272" i="12"/>
  <c r="AU352" i="12"/>
  <c r="AU84" i="12"/>
  <c r="AU190" i="12"/>
  <c r="AU175" i="12"/>
  <c r="AU112" i="12"/>
  <c r="AU358" i="12"/>
  <c r="AU107" i="12"/>
  <c r="AU254" i="12"/>
  <c r="AU362" i="12"/>
  <c r="AU113" i="12"/>
  <c r="AU166" i="12"/>
  <c r="AU183" i="12"/>
  <c r="AU218" i="12"/>
  <c r="AU155" i="12"/>
  <c r="AU74" i="12"/>
  <c r="AU367" i="12"/>
  <c r="AU31" i="12"/>
  <c r="AU180" i="12"/>
  <c r="AU115" i="12"/>
  <c r="AU91" i="12"/>
  <c r="AU99" i="12"/>
  <c r="AU344" i="12"/>
  <c r="AU50" i="12"/>
  <c r="AU69" i="12"/>
  <c r="AU209" i="12"/>
  <c r="AU55" i="12"/>
  <c r="AU81" i="12"/>
  <c r="AU171" i="12"/>
  <c r="AU257" i="12"/>
  <c r="AU251" i="12"/>
  <c r="AU116" i="12"/>
  <c r="AU238" i="12"/>
  <c r="AU212" i="12"/>
  <c r="AU306" i="12"/>
  <c r="AU214" i="12"/>
  <c r="AU163" i="12"/>
  <c r="AU324" i="12"/>
  <c r="AU230" i="12"/>
  <c r="AU232" i="12"/>
  <c r="AU57" i="12"/>
  <c r="AU258" i="12"/>
  <c r="AU131" i="12"/>
  <c r="AU341" i="12"/>
  <c r="AU97" i="12"/>
  <c r="AU353" i="12"/>
  <c r="AU98" i="12"/>
  <c r="AU51" i="12"/>
  <c r="AU139" i="12"/>
  <c r="AU229" i="12"/>
  <c r="AU331" i="12"/>
  <c r="AU346" i="12"/>
  <c r="AU102" i="12"/>
  <c r="AU128" i="12"/>
  <c r="AU148" i="12"/>
  <c r="AU149" i="12"/>
  <c r="AU170" i="12"/>
  <c r="AU365" i="12"/>
  <c r="AU76" i="12"/>
  <c r="AU248" i="12"/>
  <c r="AU167" i="12"/>
  <c r="AU347" i="12"/>
  <c r="AU342" i="12"/>
  <c r="AU244" i="12"/>
  <c r="AU364" i="12"/>
  <c r="AU205" i="12"/>
  <c r="AU239" i="12"/>
  <c r="AU282" i="12"/>
  <c r="AU337" i="12"/>
  <c r="AU206" i="12"/>
  <c r="AU290" i="12"/>
  <c r="AU286" i="12"/>
  <c r="AU216" i="12"/>
  <c r="AU54" i="12"/>
  <c r="AU295" i="12"/>
  <c r="AU302" i="12"/>
  <c r="AR3" i="12"/>
  <c r="I49" i="12"/>
  <c r="CN3" i="12"/>
  <c r="I51" i="12"/>
  <c r="CU24" i="12" l="1"/>
  <c r="CU26" i="12"/>
  <c r="CU9" i="12"/>
  <c r="CU20" i="12"/>
  <c r="CU16" i="12"/>
  <c r="CU8" i="12"/>
  <c r="CU25" i="12"/>
  <c r="CU23" i="12"/>
  <c r="CU5" i="12"/>
  <c r="CU14" i="12"/>
  <c r="CU13" i="12"/>
  <c r="CU17" i="12"/>
  <c r="CU11" i="12"/>
  <c r="CU198" i="12"/>
  <c r="CU350" i="12"/>
  <c r="CU289" i="12"/>
  <c r="CU167" i="12"/>
  <c r="CU293" i="12"/>
  <c r="CU73" i="12"/>
  <c r="CU266" i="12"/>
  <c r="CU337" i="12"/>
  <c r="CU35" i="12"/>
  <c r="CU309" i="12"/>
  <c r="CU204" i="12"/>
  <c r="CU49" i="12"/>
  <c r="CU121" i="12"/>
  <c r="CU235" i="12"/>
  <c r="CU320" i="12"/>
  <c r="CU101" i="12"/>
  <c r="CU364" i="12"/>
  <c r="CU142" i="12"/>
  <c r="CU158" i="12"/>
  <c r="CU302" i="12"/>
  <c r="CU248" i="12"/>
  <c r="CU195" i="12"/>
  <c r="CU36" i="12"/>
  <c r="CU135" i="12"/>
  <c r="CU183" i="12"/>
  <c r="CU33" i="12"/>
  <c r="CU40" i="12"/>
  <c r="CU71" i="12"/>
  <c r="CU234" i="12"/>
  <c r="CU53" i="12"/>
  <c r="CU196" i="12"/>
  <c r="CU148" i="12"/>
  <c r="CU197" i="12"/>
  <c r="CU112" i="12"/>
  <c r="CU259" i="12"/>
  <c r="CU94" i="12"/>
  <c r="CU89" i="12"/>
  <c r="CU341" i="12"/>
  <c r="CU322" i="12"/>
  <c r="CU209" i="12"/>
  <c r="CU332" i="12"/>
  <c r="CU294" i="12"/>
  <c r="CU243" i="12"/>
  <c r="CU143" i="12"/>
  <c r="CU32" i="12"/>
  <c r="CU257" i="12"/>
  <c r="CU80" i="12"/>
  <c r="CU187" i="12"/>
  <c r="CU283" i="12"/>
  <c r="CU68" i="12"/>
  <c r="CU78" i="12"/>
  <c r="CU81" i="12"/>
  <c r="CU107" i="12"/>
  <c r="CU220" i="12"/>
  <c r="CU88" i="12"/>
  <c r="CU46" i="12"/>
  <c r="CU224" i="12"/>
  <c r="CU85" i="12"/>
  <c r="CU29" i="12"/>
  <c r="CU285" i="12"/>
  <c r="CU145" i="12"/>
  <c r="CU277" i="12"/>
  <c r="CU168" i="12"/>
  <c r="CU280" i="12"/>
  <c r="CU164" i="12"/>
  <c r="CU353" i="12"/>
  <c r="CU338" i="12"/>
  <c r="CU64" i="12"/>
  <c r="CU253" i="12"/>
  <c r="CU271" i="12"/>
  <c r="CU275" i="12"/>
  <c r="CU349" i="12"/>
  <c r="CU182" i="12"/>
  <c r="CU140" i="12"/>
  <c r="CU324" i="12"/>
  <c r="CU133" i="12"/>
  <c r="CU355" i="12"/>
  <c r="CU151" i="12"/>
  <c r="CU181" i="12"/>
  <c r="CU265" i="12"/>
  <c r="CU124" i="12"/>
  <c r="CU330" i="12"/>
  <c r="CU125" i="12"/>
  <c r="CU160" i="12"/>
  <c r="CU172" i="12"/>
  <c r="CU189" i="12"/>
  <c r="CU166" i="12"/>
  <c r="CU278" i="12"/>
  <c r="CU146" i="12"/>
  <c r="CU99" i="12"/>
  <c r="CU203" i="12"/>
  <c r="CU291" i="12"/>
  <c r="CU127" i="12"/>
  <c r="CU98" i="12"/>
  <c r="CU218" i="12"/>
  <c r="CU347" i="12"/>
  <c r="CU239" i="12"/>
  <c r="CU211" i="12"/>
  <c r="CU367" i="12"/>
  <c r="CU123" i="12"/>
  <c r="CU215" i="12"/>
  <c r="CU169" i="12"/>
  <c r="CU58" i="12"/>
  <c r="CU115" i="12"/>
  <c r="CU102" i="12"/>
  <c r="CU219" i="12"/>
  <c r="CU227" i="12"/>
  <c r="CU298" i="12"/>
  <c r="CU223" i="12"/>
  <c r="CU111" i="12"/>
  <c r="CU357" i="12"/>
  <c r="CU55" i="12"/>
  <c r="CU339" i="12"/>
  <c r="CU50" i="12"/>
  <c r="CU269" i="12"/>
  <c r="CU30" i="12"/>
  <c r="CU246" i="12"/>
  <c r="CU65" i="12"/>
  <c r="CU345" i="12"/>
  <c r="CU60" i="12"/>
  <c r="CU132" i="12"/>
  <c r="CU311" i="12"/>
  <c r="CU273" i="12"/>
  <c r="CU174" i="12"/>
  <c r="CU154" i="12"/>
  <c r="CU279" i="12"/>
  <c r="CU287" i="12"/>
  <c r="CU120" i="12"/>
  <c r="CU304" i="12"/>
  <c r="CU184" i="12"/>
  <c r="CU321" i="12"/>
  <c r="CU129" i="12"/>
  <c r="CU323" i="12"/>
  <c r="CU136" i="12"/>
  <c r="CU62" i="12"/>
  <c r="CU231" i="12"/>
  <c r="CU318" i="12"/>
  <c r="CU100" i="12"/>
  <c r="CU343" i="12"/>
  <c r="CU267" i="12"/>
  <c r="CU122" i="12"/>
  <c r="CU252" i="12"/>
  <c r="CU213" i="12"/>
  <c r="CU264" i="12"/>
  <c r="CU359" i="12"/>
  <c r="CU163" i="12"/>
  <c r="CU173" i="12"/>
  <c r="CU103" i="12"/>
  <c r="CU342" i="12"/>
  <c r="CU190" i="12"/>
  <c r="CU119" i="12"/>
  <c r="CU274" i="12"/>
  <c r="CU61" i="12"/>
  <c r="CU336" i="12"/>
  <c r="CU105" i="12"/>
  <c r="CU276" i="12"/>
  <c r="CU314" i="12"/>
  <c r="CU59" i="12"/>
  <c r="CU225" i="12"/>
  <c r="CU221" i="12"/>
  <c r="CU90" i="12"/>
  <c r="CU288" i="12"/>
  <c r="CU84" i="12"/>
  <c r="CU212" i="12"/>
  <c r="CU87" i="12"/>
  <c r="CU348" i="12"/>
  <c r="CU301" i="12"/>
  <c r="CU255" i="12"/>
  <c r="CU250" i="12"/>
  <c r="CU117" i="12"/>
  <c r="CU171" i="12"/>
  <c r="CU206" i="12"/>
  <c r="CU290" i="12"/>
  <c r="CU193" i="12"/>
  <c r="CU27" i="12"/>
  <c r="CU15" i="12"/>
  <c r="CU10" i="12"/>
  <c r="CU7" i="12"/>
  <c r="CU22" i="12"/>
  <c r="CU6" i="12"/>
  <c r="CU4" i="12"/>
  <c r="CU12" i="12"/>
  <c r="CU21" i="12"/>
  <c r="CU19" i="12"/>
  <c r="CU3" i="12"/>
  <c r="CU18" i="12"/>
  <c r="CU226" i="12"/>
  <c r="CU175" i="12"/>
  <c r="CU305" i="12"/>
  <c r="CU307" i="12"/>
  <c r="CU365" i="12"/>
  <c r="CU44" i="12"/>
  <c r="CU310" i="12"/>
  <c r="CU202" i="12"/>
  <c r="CU114" i="12"/>
  <c r="CU326" i="12"/>
  <c r="CU69" i="12"/>
  <c r="CU233" i="12"/>
  <c r="CU138" i="12"/>
  <c r="CU306" i="12"/>
  <c r="CU270" i="12"/>
  <c r="CU52" i="12"/>
  <c r="CU153" i="12"/>
  <c r="CU260" i="12"/>
  <c r="CU159" i="12"/>
  <c r="CU237" i="12"/>
  <c r="CU79" i="12"/>
  <c r="CU346" i="12"/>
  <c r="CU241" i="12"/>
  <c r="CU48" i="12"/>
  <c r="CU77" i="12"/>
  <c r="CU351" i="12"/>
  <c r="CU254" i="12"/>
  <c r="CU325" i="12"/>
  <c r="CU368" i="12"/>
  <c r="CU333" i="12"/>
  <c r="CU54" i="12"/>
  <c r="CU149" i="12"/>
  <c r="CU352" i="12"/>
  <c r="CU118" i="12"/>
  <c r="CU251" i="12"/>
  <c r="CU177" i="12"/>
  <c r="CU361" i="12"/>
  <c r="CU130" i="12"/>
  <c r="CU74" i="12"/>
  <c r="CU262" i="12"/>
  <c r="CU299" i="12"/>
  <c r="CU31" i="12"/>
  <c r="CU300" i="12"/>
  <c r="CU210" i="12"/>
  <c r="CU72" i="12"/>
  <c r="CU186" i="12"/>
  <c r="CU37" i="12"/>
  <c r="CU334" i="12"/>
  <c r="CU126" i="12"/>
  <c r="CU34" i="12"/>
  <c r="CU319" i="12"/>
  <c r="CU192" i="12"/>
  <c r="CU66" i="12"/>
  <c r="CU329" i="12"/>
  <c r="CU185" i="12"/>
  <c r="CU356" i="12"/>
  <c r="CU205" i="12"/>
  <c r="CU362" i="12"/>
  <c r="CU137" i="12"/>
  <c r="CU42" i="12"/>
  <c r="CU96" i="12"/>
  <c r="CU272" i="12"/>
  <c r="CU194" i="12"/>
  <c r="CU308" i="12"/>
  <c r="CU328" i="12"/>
  <c r="CU150" i="12"/>
  <c r="CU258" i="12"/>
  <c r="CU208" i="12"/>
  <c r="CU188" i="12"/>
  <c r="CU313" i="12"/>
  <c r="CU134" i="12"/>
  <c r="CU244" i="12"/>
  <c r="CU222" i="12"/>
  <c r="CU363" i="12"/>
  <c r="CU106" i="12"/>
  <c r="CU39" i="12"/>
  <c r="CU28" i="12"/>
  <c r="CU92" i="12"/>
  <c r="CU331" i="12"/>
  <c r="CU152" i="12"/>
  <c r="CU157" i="12"/>
  <c r="CU128" i="12"/>
  <c r="CU139" i="12"/>
  <c r="CU317" i="12"/>
  <c r="CU109" i="12"/>
  <c r="CU249" i="12"/>
  <c r="CU144" i="12"/>
  <c r="CU95" i="12"/>
  <c r="CU263" i="12"/>
  <c r="CU207" i="12"/>
  <c r="CU156" i="12"/>
  <c r="CU56" i="12"/>
  <c r="CU247" i="12"/>
  <c r="CU199" i="12"/>
  <c r="CU176" i="12"/>
  <c r="CU282" i="12"/>
  <c r="CU238" i="12"/>
  <c r="CU340" i="12"/>
  <c r="CU366" i="12"/>
  <c r="CU281" i="12"/>
  <c r="CU240" i="12"/>
  <c r="CU191" i="12"/>
  <c r="CU178" i="12"/>
  <c r="CU295" i="12"/>
  <c r="CU354" i="12"/>
  <c r="CU303" i="12"/>
  <c r="CU216" i="12"/>
  <c r="CU358" i="12"/>
  <c r="CU162" i="12"/>
  <c r="CU200" i="12"/>
  <c r="CU47" i="12"/>
  <c r="CU335" i="12"/>
  <c r="CU83" i="12"/>
  <c r="CU228" i="12"/>
  <c r="CU131" i="12"/>
  <c r="CU360" i="12"/>
  <c r="CU170" i="12"/>
  <c r="CU315" i="12"/>
  <c r="CU63" i="12"/>
  <c r="CU297" i="12"/>
  <c r="CU344" i="12"/>
  <c r="CU104" i="12"/>
  <c r="CU93" i="12"/>
  <c r="CU67" i="12"/>
  <c r="CU296" i="12"/>
  <c r="CU70" i="12"/>
  <c r="CU161" i="12"/>
  <c r="CU312" i="12"/>
  <c r="CU76" i="12"/>
  <c r="CU75" i="12"/>
  <c r="CU217" i="12"/>
  <c r="CU180" i="12"/>
  <c r="CU268" i="12"/>
  <c r="CU165" i="12"/>
  <c r="CU236" i="12"/>
  <c r="CU91" i="12"/>
  <c r="CU261" i="12"/>
  <c r="CU214" i="12"/>
  <c r="CU284" i="12"/>
  <c r="CU316" i="12"/>
  <c r="CU141" i="12"/>
  <c r="CU97" i="12"/>
  <c r="CU286" i="12"/>
  <c r="CU110" i="12"/>
  <c r="CU201" i="12"/>
  <c r="CU51" i="12"/>
  <c r="CU327" i="12"/>
  <c r="CU230" i="12"/>
  <c r="CU256" i="12"/>
  <c r="CU86" i="12"/>
  <c r="CU38" i="12"/>
  <c r="CU229" i="12"/>
  <c r="CU43" i="12"/>
  <c r="CU232" i="12"/>
  <c r="CU179" i="12"/>
  <c r="CU147" i="12"/>
  <c r="CU113" i="12"/>
  <c r="CU155" i="12"/>
  <c r="CU242" i="12"/>
  <c r="CU41" i="12"/>
  <c r="CU45" i="12"/>
  <c r="CU116" i="12"/>
  <c r="CU292" i="12"/>
  <c r="CU57" i="12"/>
  <c r="CU245" i="12"/>
  <c r="CU108" i="12"/>
  <c r="CU82" i="12"/>
  <c r="BJ16" i="12"/>
  <c r="BJ6" i="12"/>
  <c r="BJ12" i="12"/>
  <c r="BJ26" i="12"/>
  <c r="BJ27" i="12"/>
  <c r="BJ21" i="12"/>
  <c r="BJ14" i="12"/>
  <c r="BJ5" i="12"/>
  <c r="BJ13" i="12"/>
  <c r="BJ9" i="12"/>
  <c r="BJ10" i="12"/>
  <c r="BJ15" i="12"/>
  <c r="BJ7" i="12"/>
  <c r="BJ11" i="12"/>
  <c r="BJ19" i="12"/>
  <c r="BJ24" i="12"/>
  <c r="BJ25" i="12"/>
  <c r="BJ18" i="12"/>
  <c r="BJ253" i="12"/>
  <c r="BJ281" i="12"/>
  <c r="BJ96" i="12"/>
  <c r="BJ269" i="12"/>
  <c r="BJ323" i="12"/>
  <c r="BJ46" i="12"/>
  <c r="BJ142" i="12"/>
  <c r="BJ184" i="12"/>
  <c r="BJ208" i="12"/>
  <c r="BJ284" i="12"/>
  <c r="BJ222" i="12"/>
  <c r="BJ326" i="12"/>
  <c r="BJ134" i="12"/>
  <c r="BJ305" i="12"/>
  <c r="BJ264" i="12"/>
  <c r="BJ196" i="12"/>
  <c r="BJ223" i="12"/>
  <c r="BJ125" i="12"/>
  <c r="BJ251" i="12"/>
  <c r="BJ153" i="12"/>
  <c r="BJ74" i="12"/>
  <c r="BJ92" i="12"/>
  <c r="BJ216" i="12"/>
  <c r="BJ109" i="12"/>
  <c r="BJ54" i="12"/>
  <c r="BJ360" i="12"/>
  <c r="BJ120" i="12"/>
  <c r="BJ113" i="12"/>
  <c r="BJ339" i="12"/>
  <c r="BJ266" i="12"/>
  <c r="BJ91" i="12"/>
  <c r="BJ170" i="12"/>
  <c r="BJ48" i="12"/>
  <c r="BJ90" i="12"/>
  <c r="BJ187" i="12"/>
  <c r="BJ188" i="12"/>
  <c r="BJ338" i="12"/>
  <c r="BJ294" i="12"/>
  <c r="BJ127" i="12"/>
  <c r="BJ313" i="12"/>
  <c r="BJ340" i="12"/>
  <c r="BJ245" i="12"/>
  <c r="BJ352" i="12"/>
  <c r="BJ307" i="12"/>
  <c r="BJ40" i="12"/>
  <c r="BJ308" i="12"/>
  <c r="BJ368" i="12"/>
  <c r="BJ95" i="12"/>
  <c r="BJ35" i="12"/>
  <c r="BJ156" i="12"/>
  <c r="BJ292" i="12"/>
  <c r="BJ68" i="12"/>
  <c r="BJ354" i="12"/>
  <c r="BJ177" i="12"/>
  <c r="BJ62" i="12"/>
  <c r="BJ242" i="12"/>
  <c r="BJ198" i="12"/>
  <c r="BJ241" i="12"/>
  <c r="BJ221" i="12"/>
  <c r="BJ76" i="12"/>
  <c r="BJ107" i="12"/>
  <c r="BJ217" i="12"/>
  <c r="BJ237" i="12"/>
  <c r="BJ123" i="12"/>
  <c r="BJ72" i="12"/>
  <c r="BJ180" i="12"/>
  <c r="BJ291" i="12"/>
  <c r="BJ209" i="12"/>
  <c r="BJ258" i="12"/>
  <c r="BJ346" i="12"/>
  <c r="BJ272" i="12"/>
  <c r="BJ77" i="12"/>
  <c r="BJ235" i="12"/>
  <c r="BJ332" i="12"/>
  <c r="BJ124" i="12"/>
  <c r="BJ79" i="12"/>
  <c r="BJ226" i="12"/>
  <c r="BJ190" i="12"/>
  <c r="BJ280" i="12"/>
  <c r="BJ52" i="12"/>
  <c r="BJ128" i="12"/>
  <c r="BJ349" i="12"/>
  <c r="BJ165" i="12"/>
  <c r="BJ82" i="12"/>
  <c r="BJ366" i="12"/>
  <c r="BJ199" i="12"/>
  <c r="BJ151" i="12"/>
  <c r="BJ233" i="12"/>
  <c r="BJ270" i="12"/>
  <c r="BJ39" i="12"/>
  <c r="BJ316" i="12"/>
  <c r="BJ174" i="12"/>
  <c r="BJ276" i="12"/>
  <c r="BJ300" i="12"/>
  <c r="BJ195" i="12"/>
  <c r="BJ191" i="12"/>
  <c r="BJ30" i="12"/>
  <c r="BJ36" i="12"/>
  <c r="BJ214" i="12"/>
  <c r="BJ194" i="12"/>
  <c r="BJ211" i="12"/>
  <c r="BJ84" i="12"/>
  <c r="BJ202" i="12"/>
  <c r="BJ344" i="12"/>
  <c r="BJ279" i="12"/>
  <c r="BJ343" i="12"/>
  <c r="BJ236" i="12"/>
  <c r="BJ121" i="12"/>
  <c r="BJ278" i="12"/>
  <c r="BJ61" i="12"/>
  <c r="BJ132" i="12"/>
  <c r="BJ311" i="12"/>
  <c r="BJ244" i="12"/>
  <c r="BJ37" i="12"/>
  <c r="BJ115" i="12"/>
  <c r="BJ324" i="12"/>
  <c r="BJ51" i="12"/>
  <c r="BJ268" i="12"/>
  <c r="BJ182" i="12"/>
  <c r="BJ49" i="12"/>
  <c r="BJ149" i="12"/>
  <c r="BJ287" i="12"/>
  <c r="BJ275" i="12"/>
  <c r="BJ38" i="12"/>
  <c r="BJ66" i="12"/>
  <c r="BJ131" i="12"/>
  <c r="BJ178" i="12"/>
  <c r="BJ254" i="12"/>
  <c r="BJ330" i="12"/>
  <c r="BJ271" i="12"/>
  <c r="BJ138" i="12"/>
  <c r="BJ89" i="12"/>
  <c r="BJ71" i="12"/>
  <c r="BJ176" i="12"/>
  <c r="BJ94" i="12"/>
  <c r="BJ116" i="12"/>
  <c r="BJ263" i="12"/>
  <c r="BJ157" i="12"/>
  <c r="BJ179" i="12"/>
  <c r="BJ341" i="12"/>
  <c r="BJ101" i="12"/>
  <c r="BJ283" i="12"/>
  <c r="BJ166" i="12"/>
  <c r="BJ213" i="12"/>
  <c r="BJ29" i="12"/>
  <c r="BJ333" i="12"/>
  <c r="BJ229" i="12"/>
  <c r="BJ261" i="12"/>
  <c r="BJ231" i="12"/>
  <c r="BJ325" i="12"/>
  <c r="BJ135" i="12"/>
  <c r="BJ69" i="12"/>
  <c r="BJ345" i="12"/>
  <c r="BJ144" i="12"/>
  <c r="BJ225" i="12"/>
  <c r="BJ250" i="12"/>
  <c r="BJ347" i="12"/>
  <c r="BJ99" i="12"/>
  <c r="BJ257" i="12"/>
  <c r="BJ73" i="12"/>
  <c r="BJ295" i="12"/>
  <c r="BJ205" i="12"/>
  <c r="BJ249" i="12"/>
  <c r="BJ146" i="12"/>
  <c r="BJ129" i="12"/>
  <c r="BJ106" i="12"/>
  <c r="BJ302" i="12"/>
  <c r="BJ168" i="12"/>
  <c r="BJ4" i="12"/>
  <c r="BJ3" i="12"/>
  <c r="BJ8" i="12"/>
  <c r="BJ22" i="12"/>
  <c r="BJ20" i="12"/>
  <c r="BJ23" i="12"/>
  <c r="BJ17" i="12"/>
  <c r="BJ365" i="12"/>
  <c r="BJ60" i="12"/>
  <c r="BJ86" i="12"/>
  <c r="BJ83" i="12"/>
  <c r="BJ277" i="12"/>
  <c r="BJ296" i="12"/>
  <c r="BJ248" i="12"/>
  <c r="BJ161" i="12"/>
  <c r="BJ164" i="12"/>
  <c r="BJ28" i="12"/>
  <c r="BJ126" i="12"/>
  <c r="BJ137" i="12"/>
  <c r="BJ364" i="12"/>
  <c r="BJ256" i="12"/>
  <c r="BJ207" i="12"/>
  <c r="BJ139" i="12"/>
  <c r="BJ130" i="12"/>
  <c r="BJ181" i="12"/>
  <c r="BJ136" i="12"/>
  <c r="BJ197" i="12"/>
  <c r="BJ212" i="12"/>
  <c r="BJ81" i="12"/>
  <c r="BJ102" i="12"/>
  <c r="BJ183" i="12"/>
  <c r="BJ98" i="12"/>
  <c r="BJ310" i="12"/>
  <c r="BJ230" i="12"/>
  <c r="BJ97" i="12"/>
  <c r="BJ286" i="12"/>
  <c r="BJ80" i="12"/>
  <c r="BJ88" i="12"/>
  <c r="BJ337" i="12"/>
  <c r="BJ65" i="12"/>
  <c r="BJ155" i="12"/>
  <c r="BJ193" i="12"/>
  <c r="BJ255" i="12"/>
  <c r="BJ140" i="12"/>
  <c r="BJ75" i="12"/>
  <c r="BJ34" i="12"/>
  <c r="BJ355" i="12"/>
  <c r="BJ200" i="12"/>
  <c r="BJ289" i="12"/>
  <c r="BJ122" i="12"/>
  <c r="BJ262" i="12"/>
  <c r="BJ78" i="12"/>
  <c r="BJ220" i="12"/>
  <c r="BJ167" i="12"/>
  <c r="BJ70" i="12"/>
  <c r="BJ43" i="12"/>
  <c r="BJ104" i="12"/>
  <c r="BJ103" i="12"/>
  <c r="BJ203" i="12"/>
  <c r="BJ282" i="12"/>
  <c r="BJ297" i="12"/>
  <c r="BJ239" i="12"/>
  <c r="BJ348" i="12"/>
  <c r="BJ314" i="12"/>
  <c r="BJ45" i="12"/>
  <c r="BJ185" i="12"/>
  <c r="BJ301" i="12"/>
  <c r="BJ111" i="12"/>
  <c r="BJ147" i="12"/>
  <c r="BJ55" i="12"/>
  <c r="BJ322" i="12"/>
  <c r="BJ328" i="12"/>
  <c r="BJ204" i="12"/>
  <c r="BJ119" i="12"/>
  <c r="BJ189" i="12"/>
  <c r="BJ288" i="12"/>
  <c r="BJ246" i="12"/>
  <c r="BJ63" i="12"/>
  <c r="BJ358" i="12"/>
  <c r="BJ141" i="12"/>
  <c r="BJ87" i="12"/>
  <c r="BJ351" i="12"/>
  <c r="BJ273" i="12"/>
  <c r="BJ100" i="12"/>
  <c r="BJ361" i="12"/>
  <c r="BJ303" i="12"/>
  <c r="BJ219" i="12"/>
  <c r="BJ59" i="12"/>
  <c r="BJ306" i="12"/>
  <c r="BJ33" i="12"/>
  <c r="BJ150" i="12"/>
  <c r="BJ312" i="12"/>
  <c r="BJ154" i="12"/>
  <c r="BJ363" i="12"/>
  <c r="BJ327" i="12"/>
  <c r="BJ186" i="12"/>
  <c r="BJ309" i="12"/>
  <c r="BJ163" i="12"/>
  <c r="BJ252" i="12"/>
  <c r="BJ105" i="12"/>
  <c r="BJ218" i="12"/>
  <c r="BJ304" i="12"/>
  <c r="BJ228" i="12"/>
  <c r="BJ285" i="12"/>
  <c r="BJ175" i="12"/>
  <c r="BJ299" i="12"/>
  <c r="BJ133" i="12"/>
  <c r="BJ56" i="12"/>
  <c r="BJ240" i="12"/>
  <c r="BJ293" i="12"/>
  <c r="BJ215" i="12"/>
  <c r="BJ274" i="12"/>
  <c r="BJ44" i="12"/>
  <c r="BJ232" i="12"/>
  <c r="BJ201" i="12"/>
  <c r="BJ247" i="12"/>
  <c r="BJ158" i="12"/>
  <c r="BJ319" i="12"/>
  <c r="BJ108" i="12"/>
  <c r="BJ298" i="12"/>
  <c r="BJ356" i="12"/>
  <c r="BJ290" i="12"/>
  <c r="BJ50" i="12"/>
  <c r="BJ31" i="12"/>
  <c r="BJ224" i="12"/>
  <c r="BJ267" i="12"/>
  <c r="BJ357" i="12"/>
  <c r="BJ152" i="12"/>
  <c r="BJ318" i="12"/>
  <c r="BJ243" i="12"/>
  <c r="BJ234" i="12"/>
  <c r="BJ148" i="12"/>
  <c r="BJ172" i="12"/>
  <c r="BJ359" i="12"/>
  <c r="BJ350" i="12"/>
  <c r="BJ334" i="12"/>
  <c r="BJ64" i="12"/>
  <c r="BJ112" i="12"/>
  <c r="BJ42" i="12"/>
  <c r="BJ58" i="12"/>
  <c r="BJ41" i="12"/>
  <c r="BJ362" i="12"/>
  <c r="BJ259" i="12"/>
  <c r="BJ159" i="12"/>
  <c r="BJ145" i="12"/>
  <c r="BJ173" i="12"/>
  <c r="BJ32" i="12"/>
  <c r="BJ53" i="12"/>
  <c r="BJ321" i="12"/>
  <c r="BJ171" i="12"/>
  <c r="BJ47" i="12"/>
  <c r="BJ110" i="12"/>
  <c r="BJ114" i="12"/>
  <c r="BJ162" i="12"/>
  <c r="BJ143" i="12"/>
  <c r="BJ169" i="12"/>
  <c r="BJ192" i="12"/>
  <c r="BJ117" i="12"/>
  <c r="BJ336" i="12"/>
  <c r="BJ210" i="12"/>
  <c r="BJ335" i="12"/>
  <c r="BJ331" i="12"/>
  <c r="BJ227" i="12"/>
  <c r="BJ329" i="12"/>
  <c r="BJ238" i="12"/>
  <c r="BJ342" i="12"/>
  <c r="BJ353" i="12"/>
  <c r="BJ320" i="12"/>
  <c r="BJ57" i="12"/>
  <c r="BJ260" i="12"/>
  <c r="BJ85" i="12"/>
  <c r="BJ315" i="12"/>
  <c r="BJ265" i="12"/>
  <c r="BJ67" i="12"/>
  <c r="BJ118" i="12"/>
  <c r="BJ317" i="12"/>
  <c r="BJ160" i="12"/>
  <c r="BJ206" i="12"/>
  <c r="BJ93" i="12"/>
  <c r="BJ367" i="12"/>
  <c r="CP229" i="12"/>
  <c r="CP354" i="12"/>
  <c r="CP55" i="12"/>
  <c r="CP103" i="12"/>
  <c r="CP31" i="12"/>
  <c r="CP108" i="12"/>
  <c r="CP131" i="12"/>
  <c r="CP247" i="12"/>
  <c r="CP62" i="12"/>
  <c r="CP34" i="12"/>
  <c r="CP133" i="12"/>
  <c r="CP106" i="12"/>
  <c r="CP296" i="12"/>
  <c r="CP72" i="12"/>
  <c r="CP169" i="12"/>
  <c r="CP301" i="12"/>
  <c r="CP336" i="12"/>
  <c r="CP89" i="12"/>
  <c r="CP236" i="12"/>
  <c r="CP81" i="12"/>
  <c r="CP77" i="12"/>
  <c r="CP280" i="12"/>
  <c r="CP105" i="12"/>
  <c r="CP172" i="12"/>
  <c r="CP295" i="12"/>
  <c r="CP127" i="12"/>
  <c r="CP274" i="12"/>
  <c r="CP132" i="12"/>
  <c r="CP40" i="12"/>
  <c r="CP186" i="12"/>
  <c r="CP256" i="12"/>
  <c r="CP130" i="12"/>
  <c r="CP356" i="12"/>
  <c r="CP317" i="12"/>
  <c r="CP160" i="12"/>
  <c r="CP314" i="12"/>
  <c r="CP332" i="12"/>
  <c r="CP164" i="12"/>
  <c r="CP269" i="12"/>
  <c r="CP258" i="12"/>
  <c r="CP201" i="12"/>
  <c r="CP358" i="12"/>
  <c r="CP69" i="12"/>
  <c r="CP107" i="12"/>
  <c r="CP313" i="12"/>
  <c r="CP85" i="12"/>
  <c r="CP117" i="12"/>
  <c r="CP84" i="12"/>
  <c r="CP48" i="12"/>
  <c r="CP283" i="12"/>
  <c r="CP227" i="12"/>
  <c r="CP183" i="12"/>
  <c r="CP206" i="12"/>
  <c r="CP125" i="12"/>
  <c r="CP353" i="12"/>
  <c r="CP113" i="12"/>
  <c r="CP272" i="12"/>
  <c r="CP49" i="12"/>
  <c r="CP80" i="12"/>
  <c r="CP213" i="12"/>
  <c r="CP321" i="12"/>
  <c r="CP188" i="12"/>
  <c r="CP71" i="12"/>
  <c r="CP279" i="12"/>
  <c r="CP45" i="12"/>
  <c r="CP218" i="12"/>
  <c r="CP291" i="12"/>
  <c r="CP173" i="12"/>
  <c r="CP290" i="12"/>
  <c r="CP56" i="12"/>
  <c r="CP144" i="12"/>
  <c r="CP136" i="12"/>
  <c r="CP204" i="12"/>
  <c r="CP198" i="12"/>
  <c r="CP351" i="12"/>
  <c r="CP42" i="12"/>
  <c r="CP73" i="12"/>
  <c r="CP38" i="12"/>
  <c r="CP245" i="12"/>
  <c r="CP115" i="12"/>
  <c r="CP257" i="12"/>
  <c r="CP171" i="12"/>
  <c r="CP241" i="12"/>
  <c r="CP305" i="12"/>
  <c r="CP342" i="12"/>
  <c r="CP346" i="12"/>
  <c r="CP167" i="12"/>
  <c r="CP151" i="12"/>
  <c r="CP361" i="12"/>
  <c r="CP362" i="12"/>
  <c r="CP32" i="12"/>
  <c r="CP99" i="12"/>
  <c r="CP278" i="12"/>
  <c r="CP308" i="12"/>
  <c r="CP179" i="12"/>
  <c r="CP349" i="12"/>
  <c r="CP223" i="12"/>
  <c r="CP128" i="12"/>
  <c r="CP156" i="12"/>
  <c r="CP88" i="12"/>
  <c r="CP122" i="12"/>
  <c r="CP96" i="12"/>
  <c r="CP275" i="12"/>
  <c r="CP281" i="12"/>
  <c r="CP277" i="12"/>
  <c r="CP214" i="12"/>
  <c r="CP327" i="12"/>
  <c r="CP168" i="12"/>
  <c r="CP191" i="12"/>
  <c r="CP208" i="12"/>
  <c r="CP253" i="12"/>
  <c r="CP158" i="12"/>
  <c r="CP30" i="12"/>
  <c r="CP287" i="12"/>
  <c r="CP246" i="12"/>
  <c r="CP70" i="12"/>
  <c r="CP244" i="12"/>
  <c r="CP333" i="12"/>
  <c r="CP184" i="12"/>
  <c r="CP44" i="12"/>
  <c r="CP65" i="12"/>
  <c r="CP209" i="12"/>
  <c r="CP53" i="12"/>
  <c r="CP129" i="12"/>
  <c r="CP335" i="12"/>
  <c r="CP348" i="12"/>
  <c r="CP111" i="12"/>
  <c r="CP225" i="12"/>
  <c r="CP302" i="12"/>
  <c r="CP267" i="12"/>
  <c r="CP101" i="12"/>
  <c r="CP259" i="12"/>
  <c r="CP75" i="12"/>
  <c r="CP92" i="12"/>
  <c r="CP59" i="12"/>
  <c r="CP311" i="12"/>
  <c r="CP137" i="12"/>
  <c r="CP76" i="12"/>
  <c r="CP307" i="12"/>
  <c r="CP178" i="12"/>
  <c r="CP357" i="12"/>
  <c r="CP350" i="12"/>
  <c r="CP91" i="12"/>
  <c r="CP143" i="12"/>
  <c r="CP239" i="12"/>
  <c r="CP78" i="12"/>
  <c r="CP140" i="12"/>
  <c r="CP50" i="12"/>
  <c r="CP331" i="12"/>
  <c r="CP216" i="12"/>
  <c r="CP250" i="12"/>
  <c r="CP255" i="12"/>
  <c r="CP202" i="12"/>
  <c r="CP359" i="12"/>
  <c r="CP320" i="12"/>
  <c r="CP116" i="12"/>
  <c r="CP67" i="12"/>
  <c r="CP234" i="12"/>
  <c r="CP87" i="12"/>
  <c r="CP304" i="12"/>
  <c r="CP177" i="12"/>
  <c r="CP180" i="12"/>
  <c r="CP270" i="12"/>
  <c r="CP102" i="12"/>
  <c r="CP360" i="12"/>
  <c r="CP51" i="12"/>
  <c r="CP176" i="12"/>
  <c r="CP124" i="12"/>
  <c r="CP155" i="12"/>
  <c r="CP242" i="12"/>
  <c r="CP157" i="12"/>
  <c r="CP273" i="12"/>
  <c r="CP215" i="12"/>
  <c r="CP174" i="12"/>
  <c r="CP328" i="12"/>
  <c r="CP36" i="12"/>
  <c r="CP252" i="12"/>
  <c r="CP347" i="12"/>
  <c r="CP142" i="12"/>
  <c r="CP192" i="12"/>
  <c r="CP249" i="12"/>
  <c r="CP54" i="12"/>
  <c r="CP79" i="12"/>
  <c r="CP352" i="12"/>
  <c r="CP64" i="12"/>
  <c r="CP41" i="12"/>
  <c r="CP322" i="12"/>
  <c r="CP310" i="12"/>
  <c r="CP148" i="12"/>
  <c r="CP231" i="12"/>
  <c r="CP222" i="12"/>
  <c r="CP83" i="12"/>
  <c r="CP61" i="12"/>
  <c r="CP139" i="12"/>
  <c r="CP303" i="12"/>
  <c r="CP292" i="12"/>
  <c r="CP196" i="12"/>
  <c r="CP37" i="12"/>
  <c r="CP285" i="12"/>
  <c r="CP243" i="12"/>
  <c r="CP175" i="12"/>
  <c r="CP205" i="12"/>
  <c r="CP118" i="12"/>
  <c r="CP46" i="12"/>
  <c r="CP63" i="12"/>
  <c r="CP297" i="12"/>
  <c r="CP43" i="12"/>
  <c r="CP212" i="12"/>
  <c r="CP324" i="12"/>
  <c r="CP114" i="12"/>
  <c r="CP344" i="12"/>
  <c r="CP121" i="12"/>
  <c r="CP316" i="12"/>
  <c r="CP240" i="12"/>
  <c r="CP319" i="12"/>
  <c r="CP315" i="12"/>
  <c r="CP163" i="12"/>
  <c r="CP330" i="12"/>
  <c r="CP146" i="12"/>
  <c r="CP152" i="12"/>
  <c r="CP248" i="12"/>
  <c r="CP221" i="12"/>
  <c r="CP66" i="12"/>
  <c r="CP364" i="12"/>
  <c r="CP100" i="12"/>
  <c r="CP149" i="12"/>
  <c r="CP298" i="12"/>
  <c r="CP161" i="12"/>
  <c r="CP323" i="12"/>
  <c r="CP268" i="12"/>
  <c r="CP282" i="12"/>
  <c r="CP135" i="12"/>
  <c r="CP340" i="12"/>
  <c r="CP238" i="12"/>
  <c r="CP166" i="12"/>
  <c r="CP312" i="12"/>
  <c r="CP368" i="12"/>
  <c r="CP145" i="12"/>
  <c r="CP334" i="12"/>
  <c r="CP190" i="12"/>
  <c r="CP366" i="12"/>
  <c r="CP254" i="12"/>
  <c r="CP300" i="12"/>
  <c r="CP104" i="12"/>
  <c r="CP343" i="12"/>
  <c r="CP194" i="12"/>
  <c r="CP220" i="12"/>
  <c r="CP195" i="12"/>
  <c r="CP341" i="12"/>
  <c r="CP329" i="12"/>
  <c r="CP187" i="12"/>
  <c r="CP306" i="12"/>
  <c r="CP86" i="12"/>
  <c r="CP165" i="12"/>
  <c r="CP109" i="12"/>
  <c r="CP193" i="12"/>
  <c r="CP276" i="12"/>
  <c r="CP150" i="12"/>
  <c r="CP355" i="12"/>
  <c r="CP154" i="12"/>
  <c r="CP74" i="12"/>
  <c r="CP265" i="12"/>
  <c r="CP289" i="12"/>
  <c r="CP182" i="12"/>
  <c r="CP262" i="12"/>
  <c r="CP95" i="12"/>
  <c r="CP345" i="12"/>
  <c r="CP260" i="12"/>
  <c r="CP261" i="12"/>
  <c r="CP197" i="12"/>
  <c r="CP189" i="12"/>
  <c r="CP271" i="12"/>
  <c r="CP286" i="12"/>
  <c r="CP94" i="12"/>
  <c r="CP210" i="12"/>
  <c r="CP93" i="12"/>
  <c r="CP82" i="12"/>
  <c r="CP29" i="12"/>
  <c r="CP203" i="12"/>
  <c r="CP33" i="12"/>
  <c r="CP237" i="12"/>
  <c r="CP228" i="12"/>
  <c r="CP185" i="12"/>
  <c r="CP110" i="12"/>
  <c r="CP338" i="12"/>
  <c r="CP147" i="12"/>
  <c r="CP162" i="12"/>
  <c r="CP170" i="12"/>
  <c r="CP318" i="12"/>
  <c r="CP217" i="12"/>
  <c r="CP134" i="12"/>
  <c r="CP60" i="12"/>
  <c r="CP233" i="12"/>
  <c r="CP363" i="12"/>
  <c r="CP138" i="12"/>
  <c r="CP181" i="12"/>
  <c r="CP263" i="12"/>
  <c r="CP57" i="12"/>
  <c r="CP159" i="12"/>
  <c r="CP326" i="12"/>
  <c r="CP264" i="12"/>
  <c r="CP235" i="12"/>
  <c r="CP200" i="12"/>
  <c r="CP294" i="12"/>
  <c r="CP35" i="12"/>
  <c r="CP120" i="12"/>
  <c r="CP207" i="12"/>
  <c r="CP141" i="12"/>
  <c r="CP284" i="12"/>
  <c r="CP309" i="12"/>
  <c r="CP112" i="12"/>
  <c r="CP365" i="12"/>
  <c r="CP123" i="12"/>
  <c r="CP90" i="12"/>
  <c r="CP119" i="12"/>
  <c r="CP28" i="12"/>
  <c r="CP288" i="12"/>
  <c r="CP39" i="12"/>
  <c r="CP199" i="12"/>
  <c r="CP153" i="12"/>
  <c r="CP299" i="12"/>
  <c r="CP293" i="12"/>
  <c r="CP337" i="12"/>
  <c r="CP325" i="12"/>
  <c r="CP230" i="12"/>
  <c r="CP266" i="12"/>
  <c r="CP58" i="12"/>
  <c r="CP47" i="12"/>
  <c r="CP232" i="12"/>
  <c r="CP126" i="12"/>
  <c r="CP224" i="12"/>
  <c r="CP226" i="12"/>
  <c r="CP68" i="12"/>
  <c r="CP97" i="12"/>
  <c r="CP219" i="12"/>
  <c r="CP251" i="12"/>
  <c r="CP52" i="12"/>
  <c r="CP367" i="12"/>
  <c r="CP98" i="12"/>
  <c r="CP339" i="12"/>
  <c r="CP211" i="12"/>
  <c r="CP23" i="12"/>
  <c r="CP25" i="12"/>
  <c r="CP24" i="12"/>
  <c r="CP7" i="12"/>
  <c r="CP16" i="12"/>
  <c r="CP3" i="12"/>
  <c r="CP11" i="12"/>
  <c r="CP26" i="12"/>
  <c r="CP27" i="12"/>
  <c r="CP8" i="12"/>
  <c r="CP6" i="12"/>
  <c r="CP19" i="12"/>
  <c r="CP22" i="12"/>
  <c r="CP15" i="12"/>
  <c r="CP17" i="12"/>
  <c r="CP18" i="12"/>
  <c r="CP20" i="12"/>
  <c r="CP10" i="12"/>
  <c r="CR3" i="12"/>
  <c r="CP9" i="12"/>
  <c r="CP12" i="12"/>
  <c r="CP14" i="12"/>
  <c r="CP21" i="12"/>
  <c r="CP4" i="12"/>
  <c r="CP13" i="12"/>
  <c r="CP5" i="12"/>
  <c r="AT36" i="12"/>
  <c r="AT236" i="12"/>
  <c r="AT343" i="12"/>
  <c r="AT159" i="12"/>
  <c r="AT243" i="12"/>
  <c r="AT197" i="12"/>
  <c r="AT171" i="12"/>
  <c r="AT165" i="12"/>
  <c r="AT312" i="12"/>
  <c r="AT368" i="12"/>
  <c r="AT264" i="12"/>
  <c r="AT157" i="12"/>
  <c r="AT309" i="12"/>
  <c r="AT124" i="12"/>
  <c r="AT266" i="12"/>
  <c r="AT106" i="12"/>
  <c r="AT79" i="12"/>
  <c r="AT38" i="12"/>
  <c r="AT289" i="12"/>
  <c r="AT118" i="12"/>
  <c r="AT182" i="12"/>
  <c r="AT336" i="12"/>
  <c r="AT56" i="12"/>
  <c r="AT201" i="12"/>
  <c r="AT332" i="12"/>
  <c r="AT121" i="12"/>
  <c r="AT216" i="12"/>
  <c r="AT61" i="12"/>
  <c r="AT335" i="12"/>
  <c r="AT328" i="12"/>
  <c r="AT81" i="12"/>
  <c r="AT263" i="12"/>
  <c r="AT358" i="12"/>
  <c r="AT186" i="12"/>
  <c r="AT235" i="12"/>
  <c r="AT219" i="12"/>
  <c r="AT359" i="12"/>
  <c r="AT187" i="12"/>
  <c r="AT183" i="12"/>
  <c r="AT257" i="12"/>
  <c r="AT349" i="12"/>
  <c r="AT113" i="12"/>
  <c r="AT120" i="12"/>
  <c r="AT319" i="12"/>
  <c r="AT86" i="12"/>
  <c r="AT233" i="12"/>
  <c r="AT93" i="12"/>
  <c r="AT337" i="12"/>
  <c r="AT110" i="12"/>
  <c r="AT74" i="12"/>
  <c r="AT273" i="12"/>
  <c r="AT72" i="12"/>
  <c r="AT278" i="12"/>
  <c r="AT109" i="12"/>
  <c r="AT272" i="12"/>
  <c r="AT211" i="12"/>
  <c r="AT142" i="12"/>
  <c r="AT330" i="12"/>
  <c r="AT245" i="12"/>
  <c r="AT282" i="12"/>
  <c r="AT66" i="12"/>
  <c r="AT69" i="12"/>
  <c r="AT339" i="12"/>
  <c r="AT292" i="12"/>
  <c r="AT307" i="12"/>
  <c r="AT59" i="12"/>
  <c r="AT287" i="12"/>
  <c r="AT274" i="12"/>
  <c r="AT80" i="12"/>
  <c r="AT158" i="12"/>
  <c r="AT296" i="12"/>
  <c r="AT209" i="12"/>
  <c r="AT162" i="12"/>
  <c r="AT206" i="12"/>
  <c r="AT32" i="12"/>
  <c r="AT234" i="12"/>
  <c r="AT169" i="12"/>
  <c r="AT218" i="12"/>
  <c r="AT256" i="12"/>
  <c r="AT105" i="12"/>
  <c r="AT151" i="12"/>
  <c r="AT277" i="12"/>
  <c r="AT58" i="12"/>
  <c r="AT135" i="12"/>
  <c r="AT153" i="12"/>
  <c r="AT185" i="12"/>
  <c r="AT300" i="12"/>
  <c r="AT122" i="12"/>
  <c r="AT149" i="12"/>
  <c r="AT246" i="12"/>
  <c r="AT65" i="12"/>
  <c r="AT137" i="12"/>
  <c r="AT308" i="12"/>
  <c r="AT43" i="12"/>
  <c r="AT222" i="12"/>
  <c r="AT33" i="12"/>
  <c r="AT173" i="12"/>
  <c r="AT321" i="12"/>
  <c r="AT342" i="12"/>
  <c r="AT68" i="12"/>
  <c r="AT90" i="12"/>
  <c r="AT284" i="12"/>
  <c r="AT356" i="12"/>
  <c r="AT77" i="12"/>
  <c r="AT115" i="12"/>
  <c r="AT176" i="12"/>
  <c r="AT269" i="12"/>
  <c r="AT340" i="12"/>
  <c r="AT42" i="12"/>
  <c r="AT291" i="12"/>
  <c r="AT39" i="12"/>
  <c r="AT156" i="12"/>
  <c r="AT28" i="12"/>
  <c r="AT62" i="12"/>
  <c r="AT139" i="12"/>
  <c r="AT247" i="12"/>
  <c r="AT70" i="12"/>
  <c r="AT240" i="12"/>
  <c r="AT179" i="12"/>
  <c r="AT147" i="12"/>
  <c r="AT252" i="12"/>
  <c r="AT196" i="12"/>
  <c r="AT71" i="12"/>
  <c r="AT242" i="12"/>
  <c r="AT253" i="12"/>
  <c r="AT46" i="12"/>
  <c r="AT333" i="12"/>
  <c r="AT128" i="12"/>
  <c r="AT127" i="12"/>
  <c r="AT306" i="12"/>
  <c r="AT50" i="12"/>
  <c r="AT207" i="12"/>
  <c r="AT116" i="12"/>
  <c r="AT140" i="12"/>
  <c r="AT318" i="12"/>
  <c r="AT152" i="12"/>
  <c r="AT327" i="12"/>
  <c r="AT76" i="12"/>
  <c r="AT85" i="12"/>
  <c r="AT325" i="12"/>
  <c r="AT299" i="12"/>
  <c r="AT84" i="12"/>
  <c r="AT89" i="12"/>
  <c r="AT357" i="12"/>
  <c r="AT241" i="12"/>
  <c r="AT180" i="12"/>
  <c r="AT363" i="12"/>
  <c r="AT95" i="12"/>
  <c r="AT230" i="12"/>
  <c r="AT51" i="12"/>
  <c r="AT271" i="12"/>
  <c r="AT301" i="12"/>
  <c r="AT48" i="12"/>
  <c r="AT326" i="12"/>
  <c r="AT47" i="12"/>
  <c r="AT250" i="12"/>
  <c r="AT220" i="12"/>
  <c r="AT87" i="12"/>
  <c r="AT294" i="12"/>
  <c r="AT231" i="12"/>
  <c r="AT164" i="12"/>
  <c r="AT154" i="12"/>
  <c r="AT290" i="12"/>
  <c r="AT208" i="12"/>
  <c r="AT184" i="12"/>
  <c r="AT148" i="12"/>
  <c r="AT267" i="12"/>
  <c r="AT195" i="12"/>
  <c r="AT353" i="12"/>
  <c r="AT360" i="12"/>
  <c r="AT276" i="12"/>
  <c r="AT67" i="12"/>
  <c r="AT362" i="12"/>
  <c r="AT60" i="12"/>
  <c r="AT163" i="12"/>
  <c r="AT260" i="12"/>
  <c r="AT55" i="12"/>
  <c r="AT92" i="12"/>
  <c r="AT316" i="12"/>
  <c r="AT146" i="12"/>
  <c r="AT205" i="12"/>
  <c r="AT350" i="12"/>
  <c r="AT166" i="12"/>
  <c r="AT254" i="12"/>
  <c r="AT53" i="12"/>
  <c r="AT214" i="12"/>
  <c r="AT331" i="12"/>
  <c r="AT131" i="12"/>
  <c r="AT288" i="12"/>
  <c r="AT133" i="12"/>
  <c r="AT226" i="12"/>
  <c r="AT117" i="12"/>
  <c r="AT345" i="12"/>
  <c r="AT228" i="12"/>
  <c r="AT78" i="12"/>
  <c r="AT30" i="12"/>
  <c r="AT161" i="12"/>
  <c r="AT279" i="12"/>
  <c r="AT346" i="12"/>
  <c r="AT130" i="12"/>
  <c r="AT202" i="12"/>
  <c r="AT286" i="12"/>
  <c r="AT181" i="12"/>
  <c r="AT224" i="12"/>
  <c r="AT125" i="12"/>
  <c r="AT329" i="12"/>
  <c r="AT348" i="12"/>
  <c r="AT203" i="12"/>
  <c r="AT265" i="12"/>
  <c r="AT100" i="12"/>
  <c r="AT107" i="12"/>
  <c r="AT102" i="12"/>
  <c r="AT303" i="12"/>
  <c r="AT144" i="12"/>
  <c r="AT94" i="12"/>
  <c r="AT285" i="12"/>
  <c r="AT213" i="12"/>
  <c r="AT83" i="12"/>
  <c r="AT172" i="12"/>
  <c r="AT351" i="12"/>
  <c r="AT217" i="12"/>
  <c r="AT112" i="12"/>
  <c r="AT143" i="12"/>
  <c r="AT347" i="12"/>
  <c r="AT314" i="12"/>
  <c r="AT45" i="12"/>
  <c r="AT315" i="12"/>
  <c r="AT364" i="12"/>
  <c r="AT73" i="12"/>
  <c r="AT111" i="12"/>
  <c r="AT354" i="12"/>
  <c r="AT177" i="12"/>
  <c r="AT297" i="12"/>
  <c r="AT204" i="12"/>
  <c r="AT229" i="12"/>
  <c r="AT170" i="12"/>
  <c r="AT322" i="12"/>
  <c r="AT298" i="12"/>
  <c r="AT255" i="12"/>
  <c r="AT41" i="12"/>
  <c r="AT237" i="12"/>
  <c r="AT141" i="12"/>
  <c r="AT361" i="12"/>
  <c r="AT193" i="12"/>
  <c r="AT104" i="12"/>
  <c r="AT239" i="12"/>
  <c r="AT175" i="12"/>
  <c r="AT99" i="12"/>
  <c r="AT129" i="12"/>
  <c r="AT334" i="12"/>
  <c r="AT174" i="12"/>
  <c r="AT311" i="12"/>
  <c r="AT75" i="12"/>
  <c r="AT96" i="12"/>
  <c r="AT200" i="12"/>
  <c r="AT4" i="12"/>
  <c r="AT12" i="12"/>
  <c r="AT22" i="12"/>
  <c r="AT3" i="12"/>
  <c r="AT5" i="12"/>
  <c r="AT13" i="12"/>
  <c r="AT18" i="12"/>
  <c r="AT15" i="12"/>
  <c r="AT9" i="12"/>
  <c r="AT7" i="12"/>
  <c r="AT20" i="12"/>
  <c r="AV3" i="12"/>
  <c r="AT17" i="12"/>
  <c r="AT188" i="12"/>
  <c r="AT199" i="12"/>
  <c r="AT259" i="12"/>
  <c r="AT57" i="12"/>
  <c r="AT150" i="12"/>
  <c r="AT295" i="12"/>
  <c r="AT34" i="12"/>
  <c r="AT132" i="12"/>
  <c r="AT167" i="12"/>
  <c r="AT215" i="12"/>
  <c r="AT317" i="12"/>
  <c r="AT97" i="12"/>
  <c r="AT270" i="12"/>
  <c r="AT35" i="12"/>
  <c r="AT191" i="12"/>
  <c r="AT91" i="12"/>
  <c r="AT210" i="12"/>
  <c r="AT49" i="12"/>
  <c r="AT275" i="12"/>
  <c r="AT238" i="12"/>
  <c r="AT281" i="12"/>
  <c r="AT198" i="12"/>
  <c r="AT249" i="12"/>
  <c r="AT155" i="12"/>
  <c r="AT320" i="12"/>
  <c r="AT293" i="12"/>
  <c r="AT227" i="12"/>
  <c r="AT145" i="12"/>
  <c r="AT114" i="12"/>
  <c r="AT134" i="12"/>
  <c r="AT248" i="12"/>
  <c r="AT280" i="12"/>
  <c r="AT190" i="12"/>
  <c r="AT98" i="12"/>
  <c r="AT40" i="12"/>
  <c r="AT258" i="12"/>
  <c r="AT54" i="12"/>
  <c r="AT244" i="12"/>
  <c r="AT52" i="12"/>
  <c r="AT123" i="12"/>
  <c r="AT352" i="12"/>
  <c r="AT355" i="12"/>
  <c r="AT323" i="12"/>
  <c r="AT261" i="12"/>
  <c r="AT168" i="12"/>
  <c r="AT194" i="12"/>
  <c r="AT310" i="12"/>
  <c r="AT283" i="12"/>
  <c r="AT223" i="12"/>
  <c r="AT101" i="12"/>
  <c r="AT338" i="12"/>
  <c r="AT212" i="12"/>
  <c r="AT160" i="12"/>
  <c r="AT138" i="12"/>
  <c r="AT192" i="12"/>
  <c r="AT268" i="12"/>
  <c r="AT29" i="12"/>
  <c r="AT366" i="12"/>
  <c r="AT302" i="12"/>
  <c r="AT189" i="12"/>
  <c r="AT262" i="12"/>
  <c r="AT305" i="12"/>
  <c r="AT126" i="12"/>
  <c r="AT341" i="12"/>
  <c r="AT119" i="12"/>
  <c r="AT221" i="12"/>
  <c r="AT324" i="12"/>
  <c r="AT88" i="12"/>
  <c r="AT136" i="12"/>
  <c r="AT304" i="12"/>
  <c r="AT367" i="12"/>
  <c r="AT37" i="12"/>
  <c r="AT108" i="12"/>
  <c r="AT344" i="12"/>
  <c r="AT225" i="12"/>
  <c r="AT64" i="12"/>
  <c r="AT232" i="12"/>
  <c r="AT44" i="12"/>
  <c r="AT365" i="12"/>
  <c r="AT82" i="12"/>
  <c r="AT313" i="12"/>
  <c r="AT178" i="12"/>
  <c r="AT63" i="12"/>
  <c r="AT251" i="12"/>
  <c r="AT31" i="12"/>
  <c r="AT103" i="12"/>
  <c r="AT6" i="12"/>
  <c r="AT14" i="12"/>
  <c r="AT26" i="12"/>
  <c r="AT23" i="12"/>
  <c r="AT19" i="12"/>
  <c r="AT25" i="12"/>
  <c r="AT11" i="12"/>
  <c r="AT21" i="12"/>
  <c r="AT27" i="12"/>
  <c r="AT24" i="12"/>
  <c r="AT10" i="12"/>
  <c r="AT8" i="12"/>
  <c r="AT16" i="12"/>
  <c r="AY20" i="12"/>
  <c r="AY16" i="12"/>
  <c r="AY10" i="12"/>
  <c r="AY15" i="12"/>
  <c r="AY8" i="12"/>
  <c r="AY25" i="12"/>
  <c r="AY7" i="12"/>
  <c r="AY9" i="12"/>
  <c r="AY18" i="12"/>
  <c r="AY6" i="12"/>
  <c r="AY22" i="12"/>
  <c r="AY26" i="12"/>
  <c r="AY149" i="12"/>
  <c r="AY341" i="12"/>
  <c r="AY240" i="12"/>
  <c r="AY46" i="12"/>
  <c r="AY302" i="12"/>
  <c r="AY40" i="12"/>
  <c r="AY198" i="12"/>
  <c r="AY326" i="12"/>
  <c r="AY41" i="12"/>
  <c r="AY244" i="12"/>
  <c r="AY107" i="12"/>
  <c r="AY14" i="12"/>
  <c r="AY3" i="12"/>
  <c r="AY17" i="12"/>
  <c r="AY4" i="12"/>
  <c r="AY21" i="12"/>
  <c r="AY24" i="12"/>
  <c r="AY23" i="12"/>
  <c r="AY104" i="12"/>
  <c r="AY241" i="12"/>
  <c r="AY64" i="12"/>
  <c r="AY265" i="12"/>
  <c r="AY101" i="12"/>
  <c r="AY303" i="12"/>
  <c r="AY275" i="12"/>
  <c r="AY211" i="12"/>
  <c r="AY71" i="12"/>
  <c r="AY142" i="12"/>
  <c r="AY284" i="12"/>
  <c r="AY334" i="12"/>
  <c r="AY129" i="12"/>
  <c r="AY161" i="12"/>
  <c r="AY306" i="12"/>
  <c r="AY180" i="12"/>
  <c r="AY105" i="12"/>
  <c r="AY363" i="12"/>
  <c r="AY28" i="12"/>
  <c r="AY57" i="12"/>
  <c r="AY126" i="12"/>
  <c r="AY349" i="12"/>
  <c r="AY91" i="12"/>
  <c r="AY343" i="12"/>
  <c r="AY226" i="12"/>
  <c r="AY269" i="12"/>
  <c r="AY102" i="12"/>
  <c r="AY202" i="12"/>
  <c r="AY368" i="12"/>
  <c r="AY317" i="12"/>
  <c r="AY176" i="12"/>
  <c r="AY162" i="12"/>
  <c r="AY316" i="12"/>
  <c r="AY350" i="12"/>
  <c r="AY66" i="12"/>
  <c r="AY195" i="12"/>
  <c r="AY223" i="12"/>
  <c r="AY280" i="12"/>
  <c r="AY267" i="12"/>
  <c r="AY266" i="12"/>
  <c r="AY238" i="12"/>
  <c r="AY45" i="12"/>
  <c r="AY146" i="12"/>
  <c r="AY261" i="12"/>
  <c r="AY47" i="12"/>
  <c r="AY189" i="12"/>
  <c r="AY144" i="12"/>
  <c r="AY29" i="12"/>
  <c r="AY114" i="12"/>
  <c r="AY318" i="12"/>
  <c r="AY148" i="12"/>
  <c r="AY95" i="12"/>
  <c r="AY186" i="12"/>
  <c r="AY74" i="12"/>
  <c r="AY154" i="12"/>
  <c r="AY310" i="12"/>
  <c r="AY289" i="12"/>
  <c r="AY35" i="12"/>
  <c r="AY353" i="12"/>
  <c r="AY70" i="12"/>
  <c r="AY296" i="12"/>
  <c r="AY205" i="12"/>
  <c r="AY181" i="12"/>
  <c r="AY234" i="12"/>
  <c r="AY228" i="12"/>
  <c r="AY249" i="12"/>
  <c r="AY31" i="12"/>
  <c r="AY67" i="12"/>
  <c r="AY39" i="12"/>
  <c r="AY252" i="12"/>
  <c r="AY191" i="12"/>
  <c r="AY294" i="12"/>
  <c r="AY216" i="12"/>
  <c r="AY324" i="12"/>
  <c r="AY336" i="12"/>
  <c r="AY52" i="12"/>
  <c r="AY367" i="12"/>
  <c r="AY246" i="12"/>
  <c r="AY260" i="12"/>
  <c r="AY88" i="12"/>
  <c r="AY295" i="12"/>
  <c r="AY131" i="12"/>
  <c r="AY308" i="12"/>
  <c r="AY120" i="12"/>
  <c r="AY364" i="12"/>
  <c r="AY60" i="12"/>
  <c r="AY63" i="12"/>
  <c r="AY356" i="12"/>
  <c r="AY231" i="12"/>
  <c r="AY322" i="12"/>
  <c r="AY172" i="12"/>
  <c r="AY56" i="12"/>
  <c r="AY171" i="12"/>
  <c r="AY173" i="12"/>
  <c r="AY68" i="12"/>
  <c r="AY69" i="12"/>
  <c r="AY366" i="12"/>
  <c r="AY174" i="12"/>
  <c r="AY233" i="12"/>
  <c r="AY184" i="12"/>
  <c r="AY292" i="12"/>
  <c r="AY150" i="12"/>
  <c r="AY134" i="12"/>
  <c r="AY237" i="12"/>
  <c r="AY282" i="12"/>
  <c r="AY51" i="12"/>
  <c r="AY140" i="12"/>
  <c r="AY274" i="12"/>
  <c r="AY54" i="12"/>
  <c r="AY291" i="12"/>
  <c r="AY163" i="12"/>
  <c r="AY147" i="12"/>
  <c r="AY286" i="12"/>
  <c r="AY315" i="12"/>
  <c r="AY348" i="12"/>
  <c r="AY229" i="12"/>
  <c r="AY338" i="12"/>
  <c r="AY297" i="12"/>
  <c r="AY268" i="12"/>
  <c r="AY340" i="12"/>
  <c r="AY109" i="12"/>
  <c r="AY139" i="12"/>
  <c r="AY76" i="12"/>
  <c r="AY75" i="12"/>
  <c r="AY304" i="12"/>
  <c r="AY89" i="12"/>
  <c r="AY117" i="12"/>
  <c r="AY125" i="12"/>
  <c r="AY314" i="12"/>
  <c r="AY290" i="12"/>
  <c r="AY44" i="12"/>
  <c r="AY311" i="12"/>
  <c r="AY247" i="12"/>
  <c r="AY207" i="12"/>
  <c r="AY199" i="12"/>
  <c r="AY203" i="12"/>
  <c r="AY208" i="12"/>
  <c r="AY245" i="12"/>
  <c r="AY345" i="12"/>
  <c r="AY354" i="12"/>
  <c r="AY323" i="12"/>
  <c r="AY42" i="12"/>
  <c r="AY278" i="12"/>
  <c r="AY123" i="12"/>
  <c r="AY204" i="12"/>
  <c r="AY121" i="12"/>
  <c r="AY135" i="12"/>
  <c r="AY85" i="12"/>
  <c r="AY127" i="12"/>
  <c r="AY179" i="12"/>
  <c r="AY78" i="12"/>
  <c r="AY365" i="12"/>
  <c r="AY112" i="12"/>
  <c r="AY98" i="12"/>
  <c r="AY38" i="12"/>
  <c r="AY96" i="12"/>
  <c r="AY87" i="12"/>
  <c r="AY288" i="12"/>
  <c r="AY158" i="12"/>
  <c r="AY108" i="12"/>
  <c r="AY277" i="12"/>
  <c r="AY27" i="12"/>
  <c r="AY5" i="12"/>
  <c r="AY12" i="12"/>
  <c r="AY11" i="12"/>
  <c r="AY19" i="12"/>
  <c r="AY13" i="12"/>
  <c r="AY351" i="12"/>
  <c r="AY136" i="12"/>
  <c r="AY90" i="12"/>
  <c r="AY248" i="12"/>
  <c r="AY86" i="12"/>
  <c r="AY239" i="12"/>
  <c r="AY167" i="12"/>
  <c r="AY243" i="12"/>
  <c r="AY157" i="12"/>
  <c r="AY210" i="12"/>
  <c r="AY347" i="12"/>
  <c r="AY185" i="12"/>
  <c r="AY279" i="12"/>
  <c r="AY80" i="12"/>
  <c r="AY206" i="12"/>
  <c r="AY325" i="12"/>
  <c r="AY132" i="12"/>
  <c r="AY327" i="12"/>
  <c r="AY99" i="12"/>
  <c r="AY100" i="12"/>
  <c r="AY197" i="12"/>
  <c r="AY313" i="12"/>
  <c r="AY30" i="12"/>
  <c r="AY293" i="12"/>
  <c r="AY285" i="12"/>
  <c r="AY94" i="12"/>
  <c r="AY361" i="12"/>
  <c r="AY49" i="12"/>
  <c r="AY188" i="12"/>
  <c r="AY59" i="12"/>
  <c r="AY355" i="12"/>
  <c r="AY32" i="12"/>
  <c r="AY143" i="12"/>
  <c r="AY177" i="12"/>
  <c r="AY235" i="12"/>
  <c r="AY258" i="12"/>
  <c r="AY115" i="12"/>
  <c r="AY53" i="12"/>
  <c r="AY62" i="12"/>
  <c r="AY138" i="12"/>
  <c r="AY230" i="12"/>
  <c r="AY133" i="12"/>
  <c r="AY192" i="12"/>
  <c r="AY209" i="12"/>
  <c r="AY215" i="12"/>
  <c r="AY169" i="12"/>
  <c r="AY337" i="12"/>
  <c r="AY358" i="12"/>
  <c r="AY329" i="12"/>
  <c r="AY298" i="12"/>
  <c r="AY352" i="12"/>
  <c r="AY251" i="12"/>
  <c r="AY359" i="12"/>
  <c r="AY224" i="12"/>
  <c r="AY272" i="12"/>
  <c r="AY259" i="12"/>
  <c r="AY187" i="12"/>
  <c r="AY299" i="12"/>
  <c r="AY43" i="12"/>
  <c r="AY307" i="12"/>
  <c r="AY37" i="12"/>
  <c r="AY82" i="12"/>
  <c r="AY217" i="12"/>
  <c r="AY113" i="12"/>
  <c r="AY281" i="12"/>
  <c r="AY183" i="12"/>
  <c r="AY214" i="12"/>
  <c r="AY128" i="12"/>
  <c r="AY160" i="12"/>
  <c r="AY213" i="12"/>
  <c r="AY305" i="12"/>
  <c r="AY271" i="12"/>
  <c r="AY165" i="12"/>
  <c r="AY232" i="12"/>
  <c r="AY287" i="12"/>
  <c r="AY264" i="12"/>
  <c r="AY263" i="12"/>
  <c r="AY72" i="12"/>
  <c r="AY110" i="12"/>
  <c r="AY175" i="12"/>
  <c r="AY93" i="12"/>
  <c r="AY236" i="12"/>
  <c r="AY119" i="12"/>
  <c r="AY34" i="12"/>
  <c r="AY170" i="12"/>
  <c r="AY122" i="12"/>
  <c r="AY346" i="12"/>
  <c r="AY178" i="12"/>
  <c r="AY256" i="12"/>
  <c r="AY65" i="12"/>
  <c r="AY152" i="12"/>
  <c r="AY219" i="12"/>
  <c r="AY55" i="12"/>
  <c r="AY81" i="12"/>
  <c r="AY155" i="12"/>
  <c r="AY156" i="12"/>
  <c r="AY220" i="12"/>
  <c r="AY312" i="12"/>
  <c r="AY360" i="12"/>
  <c r="AY330" i="12"/>
  <c r="AY357" i="12"/>
  <c r="AY50" i="12"/>
  <c r="AY193" i="12"/>
  <c r="AY79" i="12"/>
  <c r="AY270" i="12"/>
  <c r="AY130" i="12"/>
  <c r="AY254" i="12"/>
  <c r="AY124" i="12"/>
  <c r="AY222" i="12"/>
  <c r="AY339" i="12"/>
  <c r="AY164" i="12"/>
  <c r="AY242" i="12"/>
  <c r="AY97" i="12"/>
  <c r="AY300" i="12"/>
  <c r="AY309" i="12"/>
  <c r="AY48" i="12"/>
  <c r="AY200" i="12"/>
  <c r="AY168" i="12"/>
  <c r="AY332" i="12"/>
  <c r="AY153" i="12"/>
  <c r="AY106" i="12"/>
  <c r="AY335" i="12"/>
  <c r="AY257" i="12"/>
  <c r="AY225" i="12"/>
  <c r="AY218" i="12"/>
  <c r="AY182" i="12"/>
  <c r="AY73" i="12"/>
  <c r="AY333" i="12"/>
  <c r="AY273" i="12"/>
  <c r="AY262" i="12"/>
  <c r="AY342" i="12"/>
  <c r="AY166" i="12"/>
  <c r="AY111" i="12"/>
  <c r="AY227" i="12"/>
  <c r="AY283" i="12"/>
  <c r="AY190" i="12"/>
  <c r="AY212" i="12"/>
  <c r="AY253" i="12"/>
  <c r="AY319" i="12"/>
  <c r="AY36" i="12"/>
  <c r="AY33" i="12"/>
  <c r="AY362" i="12"/>
  <c r="AY83" i="12"/>
  <c r="AY77" i="12"/>
  <c r="AY84" i="12"/>
  <c r="AY201" i="12"/>
  <c r="AY276" i="12"/>
  <c r="AY137" i="12"/>
  <c r="AY301" i="12"/>
  <c r="AY118" i="12"/>
  <c r="AY255" i="12"/>
  <c r="AY221" i="12"/>
  <c r="AY145" i="12"/>
  <c r="AY58" i="12"/>
  <c r="AY92" i="12"/>
  <c r="AY331" i="12"/>
  <c r="AY321" i="12"/>
  <c r="AY159" i="12"/>
  <c r="AY116" i="12"/>
  <c r="AY141" i="12"/>
  <c r="AY194" i="12"/>
  <c r="AY344" i="12"/>
  <c r="AY328" i="12"/>
  <c r="AY103" i="12"/>
  <c r="AY151" i="12"/>
  <c r="AY61" i="12"/>
  <c r="AY196" i="12"/>
  <c r="AY250" i="12"/>
  <c r="AY320" i="12"/>
  <c r="CH4" i="12"/>
  <c r="CH20" i="12"/>
  <c r="CH23" i="12"/>
  <c r="CH14" i="12"/>
  <c r="CH5" i="12"/>
  <c r="CH9" i="12"/>
  <c r="CH24" i="12"/>
  <c r="CH12" i="12"/>
  <c r="CH15" i="12"/>
  <c r="CH19" i="12"/>
  <c r="CH13" i="12"/>
  <c r="CH7" i="12"/>
  <c r="CH147" i="12"/>
  <c r="CH235" i="12"/>
  <c r="CH204" i="12"/>
  <c r="CH161" i="12"/>
  <c r="CH323" i="12"/>
  <c r="CH40" i="12"/>
  <c r="CH356" i="12"/>
  <c r="CH221" i="12"/>
  <c r="CH140" i="12"/>
  <c r="CH50" i="12"/>
  <c r="CH31" i="12"/>
  <c r="CH96" i="12"/>
  <c r="CH52" i="12"/>
  <c r="CH184" i="12"/>
  <c r="CH37" i="12"/>
  <c r="CH179" i="12"/>
  <c r="CH66" i="12"/>
  <c r="CH234" i="12"/>
  <c r="CH174" i="12"/>
  <c r="CH256" i="12"/>
  <c r="CH143" i="12"/>
  <c r="CH248" i="12"/>
  <c r="CH135" i="12"/>
  <c r="CH158" i="12"/>
  <c r="CH230" i="12"/>
  <c r="CH368" i="12"/>
  <c r="CH257" i="12"/>
  <c r="CH252" i="12"/>
  <c r="CH36" i="12"/>
  <c r="CH45" i="12"/>
  <c r="CH54" i="12"/>
  <c r="CH92" i="12"/>
  <c r="CH243" i="12"/>
  <c r="CH211" i="12"/>
  <c r="CH291" i="12"/>
  <c r="CH63" i="12"/>
  <c r="CH270" i="12"/>
  <c r="CH233" i="12"/>
  <c r="CH205" i="12"/>
  <c r="CH337" i="12"/>
  <c r="CH277" i="12"/>
  <c r="CH97" i="12"/>
  <c r="CH244" i="12"/>
  <c r="CH127" i="12"/>
  <c r="CH292" i="12"/>
  <c r="CH298" i="12"/>
  <c r="CH35" i="12"/>
  <c r="CH166" i="12"/>
  <c r="CH309" i="12"/>
  <c r="CH33" i="12"/>
  <c r="CH106" i="12"/>
  <c r="CH194" i="12"/>
  <c r="CH116" i="12"/>
  <c r="CH129" i="12"/>
  <c r="CH57" i="12"/>
  <c r="CH182" i="12"/>
  <c r="CH198" i="12"/>
  <c r="CH232" i="12"/>
  <c r="CH165" i="12"/>
  <c r="CH110" i="12"/>
  <c r="CH305" i="12"/>
  <c r="CH262" i="12"/>
  <c r="CH299" i="12"/>
  <c r="CH83" i="12"/>
  <c r="CH258" i="12"/>
  <c r="CH78" i="12"/>
  <c r="CH162" i="12"/>
  <c r="CH242" i="12"/>
  <c r="CH245" i="12"/>
  <c r="CH170" i="12"/>
  <c r="CH324" i="12"/>
  <c r="CH114" i="12"/>
  <c r="CH67" i="12"/>
  <c r="CH111" i="12"/>
  <c r="CH236" i="12"/>
  <c r="CH53" i="12"/>
  <c r="CH180" i="12"/>
  <c r="CH336" i="12"/>
  <c r="CH136" i="12"/>
  <c r="CH288" i="12"/>
  <c r="CH318" i="12"/>
  <c r="CH56" i="12"/>
  <c r="CH64" i="12"/>
  <c r="CH133" i="12"/>
  <c r="CH287" i="12"/>
  <c r="CH284" i="12"/>
  <c r="CH229" i="12"/>
  <c r="CH152" i="12"/>
  <c r="CH251" i="12"/>
  <c r="CH215" i="12"/>
  <c r="CH87" i="12"/>
  <c r="CH313" i="12"/>
  <c r="CH343" i="12"/>
  <c r="CH138" i="12"/>
  <c r="CH319" i="12"/>
  <c r="CH294" i="12"/>
  <c r="CH361" i="12"/>
  <c r="CH333" i="12"/>
  <c r="CH69" i="12"/>
  <c r="CH283" i="12"/>
  <c r="CH214" i="12"/>
  <c r="CH222" i="12"/>
  <c r="CH266" i="12"/>
  <c r="CH218" i="12"/>
  <c r="CH160" i="12"/>
  <c r="CH34" i="12"/>
  <c r="CH293" i="12"/>
  <c r="CH253" i="12"/>
  <c r="CH44" i="12"/>
  <c r="CH41" i="12"/>
  <c r="CH199" i="12"/>
  <c r="CH73" i="12"/>
  <c r="CH172" i="12"/>
  <c r="CH32" i="12"/>
  <c r="CH68" i="12"/>
  <c r="CH59" i="12"/>
  <c r="CH141" i="12"/>
  <c r="CH301" i="12"/>
  <c r="CH79" i="12"/>
  <c r="CH103" i="12"/>
  <c r="CH296" i="12"/>
  <c r="CH91" i="12"/>
  <c r="CH364" i="12"/>
  <c r="CH359" i="12"/>
  <c r="CH153" i="12"/>
  <c r="CH265" i="12"/>
  <c r="CH128" i="12"/>
  <c r="CH285" i="12"/>
  <c r="CH71" i="12"/>
  <c r="CH148" i="12"/>
  <c r="CH330" i="12"/>
  <c r="CH346" i="12"/>
  <c r="CH193" i="12"/>
  <c r="CH65" i="12"/>
  <c r="CH89" i="12"/>
  <c r="CH134" i="12"/>
  <c r="CH273" i="12"/>
  <c r="CH367" i="12"/>
  <c r="CH46" i="12"/>
  <c r="CH354" i="12"/>
  <c r="CH366" i="12"/>
  <c r="CH329" i="12"/>
  <c r="CH310" i="12"/>
  <c r="CH272" i="12"/>
  <c r="CH271" i="12"/>
  <c r="CH358" i="12"/>
  <c r="CH124" i="12"/>
  <c r="CH320" i="12"/>
  <c r="CH220" i="12"/>
  <c r="CH186" i="12"/>
  <c r="CH306" i="12"/>
  <c r="CH281" i="12"/>
  <c r="CH150" i="12"/>
  <c r="CH340" i="12"/>
  <c r="CH263" i="12"/>
  <c r="CH121" i="12"/>
  <c r="CH212" i="12"/>
  <c r="CH249" i="12"/>
  <c r="CH30" i="12"/>
  <c r="CH203" i="12"/>
  <c r="CH132" i="12"/>
  <c r="CH316" i="12"/>
  <c r="CH108" i="12"/>
  <c r="CH321" i="12"/>
  <c r="CH17" i="12"/>
  <c r="CH21" i="12"/>
  <c r="CH18" i="12"/>
  <c r="CH8" i="12"/>
  <c r="CH11" i="12"/>
  <c r="CH25" i="12"/>
  <c r="CH16" i="12"/>
  <c r="CH3" i="12"/>
  <c r="CH10" i="12"/>
  <c r="CH27" i="12"/>
  <c r="CH6" i="12"/>
  <c r="CH22" i="12"/>
  <c r="CH26" i="12"/>
  <c r="CH210" i="12"/>
  <c r="CH131" i="12"/>
  <c r="CH169" i="12"/>
  <c r="CH100" i="12"/>
  <c r="CH70" i="12"/>
  <c r="CH338" i="12"/>
  <c r="CH326" i="12"/>
  <c r="CH315" i="12"/>
  <c r="CH206" i="12"/>
  <c r="CH247" i="12"/>
  <c r="CH28" i="12"/>
  <c r="CH322" i="12"/>
  <c r="CH355" i="12"/>
  <c r="CH94" i="12"/>
  <c r="CH207" i="12"/>
  <c r="CH341" i="12"/>
  <c r="CH167" i="12"/>
  <c r="CH175" i="12"/>
  <c r="CH363" i="12"/>
  <c r="CH297" i="12"/>
  <c r="CH164" i="12"/>
  <c r="CH267" i="12"/>
  <c r="CH173" i="12"/>
  <c r="CH254" i="12"/>
  <c r="CH190" i="12"/>
  <c r="CH201" i="12"/>
  <c r="CH282" i="12"/>
  <c r="CH126" i="12"/>
  <c r="CH290" i="12"/>
  <c r="CH196" i="12"/>
  <c r="CH49" i="12"/>
  <c r="CH259" i="12"/>
  <c r="CH144" i="12"/>
  <c r="CH146" i="12"/>
  <c r="CH119" i="12"/>
  <c r="CH307" i="12"/>
  <c r="CH208" i="12"/>
  <c r="CH80" i="12"/>
  <c r="CH101" i="12"/>
  <c r="CH86" i="12"/>
  <c r="CH231" i="12"/>
  <c r="CH98" i="12"/>
  <c r="CH314" i="12"/>
  <c r="CH250" i="12"/>
  <c r="CH117" i="12"/>
  <c r="CH286" i="12"/>
  <c r="CH224" i="12"/>
  <c r="CH269" i="12"/>
  <c r="CH130" i="12"/>
  <c r="CH345" i="12"/>
  <c r="CH187" i="12"/>
  <c r="CH76" i="12"/>
  <c r="CH216" i="12"/>
  <c r="CH334" i="12"/>
  <c r="CH95" i="12"/>
  <c r="CH300" i="12"/>
  <c r="CH348" i="12"/>
  <c r="CH335" i="12"/>
  <c r="CH43" i="12"/>
  <c r="CH255" i="12"/>
  <c r="CH74" i="12"/>
  <c r="CH339" i="12"/>
  <c r="CH226" i="12"/>
  <c r="CH308" i="12"/>
  <c r="CH113" i="12"/>
  <c r="CH331" i="12"/>
  <c r="CH139" i="12"/>
  <c r="CH317" i="12"/>
  <c r="CH260" i="12"/>
  <c r="CH351" i="12"/>
  <c r="CH325" i="12"/>
  <c r="CH188" i="12"/>
  <c r="CH302" i="12"/>
  <c r="CH227" i="12"/>
  <c r="CH178" i="12"/>
  <c r="CH84" i="12"/>
  <c r="CH312" i="12"/>
  <c r="CH88" i="12"/>
  <c r="CH353" i="12"/>
  <c r="CH191" i="12"/>
  <c r="CH240" i="12"/>
  <c r="CH151" i="12"/>
  <c r="CH237" i="12"/>
  <c r="CH48" i="12"/>
  <c r="CH304" i="12"/>
  <c r="CH280" i="12"/>
  <c r="CH109" i="12"/>
  <c r="CH360" i="12"/>
  <c r="CH77" i="12"/>
  <c r="CH29" i="12"/>
  <c r="CH213" i="12"/>
  <c r="CH168" i="12"/>
  <c r="CH328" i="12"/>
  <c r="CH61" i="12"/>
  <c r="CH279" i="12"/>
  <c r="CH72" i="12"/>
  <c r="CH107" i="12"/>
  <c r="CH181" i="12"/>
  <c r="CH177" i="12"/>
  <c r="CH122" i="12"/>
  <c r="CH137" i="12"/>
  <c r="CH268" i="12"/>
  <c r="CH183" i="12"/>
  <c r="CH365" i="12"/>
  <c r="CH261" i="12"/>
  <c r="CH202" i="12"/>
  <c r="CH163" i="12"/>
  <c r="CH357" i="12"/>
  <c r="CH171" i="12"/>
  <c r="CH81" i="12"/>
  <c r="CH120" i="12"/>
  <c r="CH105" i="12"/>
  <c r="CH145" i="12"/>
  <c r="CH51" i="12"/>
  <c r="CH352" i="12"/>
  <c r="CH142" i="12"/>
  <c r="CH223" i="12"/>
  <c r="CH327" i="12"/>
  <c r="CH342" i="12"/>
  <c r="CH289" i="12"/>
  <c r="CH192" i="12"/>
  <c r="CH274" i="12"/>
  <c r="CH123" i="12"/>
  <c r="CH195" i="12"/>
  <c r="CH225" i="12"/>
  <c r="CH332" i="12"/>
  <c r="CH246" i="12"/>
  <c r="CH85" i="12"/>
  <c r="CH38" i="12"/>
  <c r="CH112" i="12"/>
  <c r="CH264" i="12"/>
  <c r="CH75" i="12"/>
  <c r="CH93" i="12"/>
  <c r="CH58" i="12"/>
  <c r="CH47" i="12"/>
  <c r="CH217" i="12"/>
  <c r="CH118" i="12"/>
  <c r="CH82" i="12"/>
  <c r="CH154" i="12"/>
  <c r="CH276" i="12"/>
  <c r="CH295" i="12"/>
  <c r="CH241" i="12"/>
  <c r="CH185" i="12"/>
  <c r="CH157" i="12"/>
  <c r="CH149" i="12"/>
  <c r="CH90" i="12"/>
  <c r="CH347" i="12"/>
  <c r="CH275" i="12"/>
  <c r="CH99" i="12"/>
  <c r="CH156" i="12"/>
  <c r="CH60" i="12"/>
  <c r="CH115" i="12"/>
  <c r="CH200" i="12"/>
  <c r="CH219" i="12"/>
  <c r="CH228" i="12"/>
  <c r="CH238" i="12"/>
  <c r="CH176" i="12"/>
  <c r="CH278" i="12"/>
  <c r="CH102" i="12"/>
  <c r="CH239" i="12"/>
  <c r="CH303" i="12"/>
  <c r="CH39" i="12"/>
  <c r="CH42" i="12"/>
  <c r="CH362" i="12"/>
  <c r="CH125" i="12"/>
  <c r="CH189" i="12"/>
  <c r="CH344" i="12"/>
  <c r="CH104" i="12"/>
  <c r="CH159" i="12"/>
  <c r="CH350" i="12"/>
  <c r="CH349" i="12"/>
  <c r="CH62" i="12"/>
  <c r="CH155" i="12"/>
  <c r="CH197" i="12"/>
  <c r="CH311" i="12"/>
  <c r="CH209" i="12"/>
  <c r="CH55" i="12"/>
  <c r="BR287" i="12"/>
  <c r="BR76" i="12"/>
  <c r="BR160" i="12"/>
  <c r="BR101" i="12"/>
  <c r="BR322" i="12"/>
  <c r="BR112" i="12"/>
  <c r="BR345" i="12"/>
  <c r="BR246" i="12"/>
  <c r="BR313" i="12"/>
  <c r="BR312" i="12"/>
  <c r="BR38" i="12"/>
  <c r="BR49" i="12"/>
  <c r="BR51" i="12"/>
  <c r="BR285" i="12"/>
  <c r="BR288" i="12"/>
  <c r="BR193" i="12"/>
  <c r="BR254" i="12"/>
  <c r="BR180" i="12"/>
  <c r="BR276" i="12"/>
  <c r="BR351" i="12"/>
  <c r="BR128" i="12"/>
  <c r="BR321" i="12"/>
  <c r="BR56" i="12"/>
  <c r="BR116" i="12"/>
  <c r="BR286" i="12"/>
  <c r="BR249" i="12"/>
  <c r="BR290" i="12"/>
  <c r="BR142" i="12"/>
  <c r="BR59" i="12"/>
  <c r="BR111" i="12"/>
  <c r="BR346" i="12"/>
  <c r="BR190" i="12"/>
  <c r="BR115" i="12"/>
  <c r="BR281" i="12"/>
  <c r="BR113" i="12"/>
  <c r="BR191" i="12"/>
  <c r="BR234" i="12"/>
  <c r="BR278" i="12"/>
  <c r="BR95" i="12"/>
  <c r="BR337" i="12"/>
  <c r="BR318" i="12"/>
  <c r="BR271" i="12"/>
  <c r="BR214" i="12"/>
  <c r="BR114" i="12"/>
  <c r="BR90" i="12"/>
  <c r="BR200" i="12"/>
  <c r="BR360" i="12"/>
  <c r="BR45" i="12"/>
  <c r="BR166" i="12"/>
  <c r="BR344" i="12"/>
  <c r="BR196" i="12"/>
  <c r="BR296" i="12"/>
  <c r="BR58" i="12"/>
  <c r="BR35" i="12"/>
  <c r="BR91" i="12"/>
  <c r="BR151" i="12"/>
  <c r="BR132" i="12"/>
  <c r="BR247" i="12"/>
  <c r="BR152" i="12"/>
  <c r="BR205" i="12"/>
  <c r="BR282" i="12"/>
  <c r="BR168" i="12"/>
  <c r="BR226" i="12"/>
  <c r="BR269" i="12"/>
  <c r="BR39" i="12"/>
  <c r="BR301" i="12"/>
  <c r="BR277" i="12"/>
  <c r="BR305" i="12"/>
  <c r="BR135" i="12"/>
  <c r="BR85" i="12"/>
  <c r="BR233" i="12"/>
  <c r="BR272" i="12"/>
  <c r="BR267" i="12"/>
  <c r="BR175" i="12"/>
  <c r="BR126" i="12"/>
  <c r="BR270" i="12"/>
  <c r="BR283" i="12"/>
  <c r="BR145" i="12"/>
  <c r="BR204" i="12"/>
  <c r="BR252" i="12"/>
  <c r="BR47" i="12"/>
  <c r="BR138" i="12"/>
  <c r="BR131" i="12"/>
  <c r="BR127" i="12"/>
  <c r="BR362" i="12"/>
  <c r="BR326" i="12"/>
  <c r="BR210" i="12"/>
  <c r="BR146" i="12"/>
  <c r="BR274" i="12"/>
  <c r="BR97" i="12"/>
  <c r="BR130" i="12"/>
  <c r="BR309" i="12"/>
  <c r="BR300" i="12"/>
  <c r="BR325" i="12"/>
  <c r="BR273" i="12"/>
  <c r="BR89" i="12"/>
  <c r="BR227" i="12"/>
  <c r="BR79" i="12"/>
  <c r="BR367" i="12"/>
  <c r="BR284" i="12"/>
  <c r="BR302" i="12"/>
  <c r="BR230" i="12"/>
  <c r="BR352" i="12"/>
  <c r="BR162" i="12"/>
  <c r="BR262" i="12"/>
  <c r="BR144" i="12"/>
  <c r="BR125" i="12"/>
  <c r="BR329" i="12"/>
  <c r="BR266" i="12"/>
  <c r="BR311" i="12"/>
  <c r="BR183" i="12"/>
  <c r="BR335" i="12"/>
  <c r="BR73" i="12"/>
  <c r="BR232" i="12"/>
  <c r="BR133" i="12"/>
  <c r="BR251" i="12"/>
  <c r="BR177" i="12"/>
  <c r="BR308" i="12"/>
  <c r="BR77" i="12"/>
  <c r="BR364" i="12"/>
  <c r="BR292" i="12"/>
  <c r="BR150" i="12"/>
  <c r="BR212" i="12"/>
  <c r="BR291" i="12"/>
  <c r="BR187" i="12"/>
  <c r="BR154" i="12"/>
  <c r="BR225" i="12"/>
  <c r="BR185" i="12"/>
  <c r="BR60" i="12"/>
  <c r="BR257" i="12"/>
  <c r="BR69" i="12"/>
  <c r="BR340" i="12"/>
  <c r="BR122" i="12"/>
  <c r="BR186" i="12"/>
  <c r="BR368" i="12"/>
  <c r="BR299" i="12"/>
  <c r="BR189" i="12"/>
  <c r="BR123" i="12"/>
  <c r="BR259" i="12"/>
  <c r="BR197" i="12"/>
  <c r="BR348" i="12"/>
  <c r="BR106" i="12"/>
  <c r="BR88" i="12"/>
  <c r="BR315" i="12"/>
  <c r="BR102" i="12"/>
  <c r="BR84" i="12"/>
  <c r="BR87" i="12"/>
  <c r="BR37" i="12"/>
  <c r="BR158" i="12"/>
  <c r="BR70" i="12"/>
  <c r="BR86" i="12"/>
  <c r="BR137" i="12"/>
  <c r="BR52" i="12"/>
  <c r="BR99" i="12"/>
  <c r="BR319" i="12"/>
  <c r="BR218" i="12"/>
  <c r="BR136" i="12"/>
  <c r="BR350" i="12"/>
  <c r="BR361" i="12"/>
  <c r="BR118" i="12"/>
  <c r="BR141" i="12"/>
  <c r="BR298" i="12"/>
  <c r="BR219" i="12"/>
  <c r="BR63" i="12"/>
  <c r="BR124" i="12"/>
  <c r="BR194" i="12"/>
  <c r="BR244" i="12"/>
  <c r="BR303" i="12"/>
  <c r="BR33" i="12"/>
  <c r="BR323" i="12"/>
  <c r="BR81" i="12"/>
  <c r="BR157" i="12"/>
  <c r="BR209" i="12"/>
  <c r="BR78" i="12"/>
  <c r="BR327" i="12"/>
  <c r="BR148" i="12"/>
  <c r="BR347" i="12"/>
  <c r="BR198" i="12"/>
  <c r="BR109" i="12"/>
  <c r="BR357" i="12"/>
  <c r="BR297" i="12"/>
  <c r="BR172" i="12"/>
  <c r="BR355" i="12"/>
  <c r="BR119" i="12"/>
  <c r="BR82" i="12"/>
  <c r="BR80" i="12"/>
  <c r="BR339" i="12"/>
  <c r="BR117" i="12"/>
  <c r="BR333" i="12"/>
  <c r="BR44" i="12"/>
  <c r="BR250" i="12"/>
  <c r="BR208" i="12"/>
  <c r="BR169" i="12"/>
  <c r="BR71" i="12"/>
  <c r="BR304" i="12"/>
  <c r="BR224" i="12"/>
  <c r="BR173" i="12"/>
  <c r="BR265" i="12"/>
  <c r="BR331" i="12"/>
  <c r="BR336" i="12"/>
  <c r="BR72" i="12"/>
  <c r="BR221" i="12"/>
  <c r="BR143" i="12"/>
  <c r="BR341" i="12"/>
  <c r="BR147" i="12"/>
  <c r="BR53" i="12"/>
  <c r="BR280" i="12"/>
  <c r="BR238" i="12"/>
  <c r="BR103" i="12"/>
  <c r="BR67" i="12"/>
  <c r="BR68" i="12"/>
  <c r="BR94" i="12"/>
  <c r="BR50" i="12"/>
  <c r="BR260" i="12"/>
  <c r="BR107" i="12"/>
  <c r="BR293" i="12"/>
  <c r="BR330" i="12"/>
  <c r="BR213" i="12"/>
  <c r="BR354" i="12"/>
  <c r="BR120" i="12"/>
  <c r="BR223" i="12"/>
  <c r="BR324" i="12"/>
  <c r="BR54" i="12"/>
  <c r="BR237" i="12"/>
  <c r="BR41" i="12"/>
  <c r="BR231" i="12"/>
  <c r="BR202" i="12"/>
  <c r="BR42" i="12"/>
  <c r="BR153" i="12"/>
  <c r="BR98" i="12"/>
  <c r="BR229" i="12"/>
  <c r="BR164" i="12"/>
  <c r="BR289" i="12"/>
  <c r="BR182" i="12"/>
  <c r="BR343" i="12"/>
  <c r="BR139" i="12"/>
  <c r="BR176" i="12"/>
  <c r="BR332" i="12"/>
  <c r="BR243" i="12"/>
  <c r="BR294" i="12"/>
  <c r="BR31" i="12"/>
  <c r="BR83" i="12"/>
  <c r="BR363" i="12"/>
  <c r="BR93" i="12"/>
  <c r="BR328" i="12"/>
  <c r="BR110" i="12"/>
  <c r="BR159" i="12"/>
  <c r="BR334" i="12"/>
  <c r="BR310" i="12"/>
  <c r="BR220" i="12"/>
  <c r="BR245" i="12"/>
  <c r="BR108" i="12"/>
  <c r="BR320" i="12"/>
  <c r="BR149" i="12"/>
  <c r="BR36" i="12"/>
  <c r="BR46" i="12"/>
  <c r="BR256" i="12"/>
  <c r="BR66" i="12"/>
  <c r="BR242" i="12"/>
  <c r="BR43" i="12"/>
  <c r="BR353" i="12"/>
  <c r="BR358" i="12"/>
  <c r="BR359" i="12"/>
  <c r="BR32" i="12"/>
  <c r="BR253" i="12"/>
  <c r="BR96" i="12"/>
  <c r="BR156" i="12"/>
  <c r="BR55" i="12"/>
  <c r="BR30" i="12"/>
  <c r="BR129" i="12"/>
  <c r="BR64" i="12"/>
  <c r="BR171" i="12"/>
  <c r="BR140" i="12"/>
  <c r="BR134" i="12"/>
  <c r="BR216" i="12"/>
  <c r="BR215" i="12"/>
  <c r="BR163" i="12"/>
  <c r="BR61" i="12"/>
  <c r="BR240" i="12"/>
  <c r="BR105" i="12"/>
  <c r="BR195" i="12"/>
  <c r="BR199" i="12"/>
  <c r="BR306" i="12"/>
  <c r="BR264" i="12"/>
  <c r="BR161" i="12"/>
  <c r="BR211" i="12"/>
  <c r="BR356" i="12"/>
  <c r="BR174" i="12"/>
  <c r="BR258" i="12"/>
  <c r="BR263" i="12"/>
  <c r="BR165" i="12"/>
  <c r="BR366" i="12"/>
  <c r="BR74" i="12"/>
  <c r="BR29" i="12"/>
  <c r="BR241" i="12"/>
  <c r="BR317" i="12"/>
  <c r="BR65" i="12"/>
  <c r="BR236" i="12"/>
  <c r="BR184" i="12"/>
  <c r="BR181" i="12"/>
  <c r="BR121" i="12"/>
  <c r="BR239" i="12"/>
  <c r="BR207" i="12"/>
  <c r="BR342" i="12"/>
  <c r="BR92" i="12"/>
  <c r="BR338" i="12"/>
  <c r="BR349" i="12"/>
  <c r="BR167" i="12"/>
  <c r="BR170" i="12"/>
  <c r="BR201" i="12"/>
  <c r="BR188" i="12"/>
  <c r="BR75" i="12"/>
  <c r="BR57" i="12"/>
  <c r="BR261" i="12"/>
  <c r="BR268" i="12"/>
  <c r="BR28" i="12"/>
  <c r="BR206" i="12"/>
  <c r="BR235" i="12"/>
  <c r="BR203" i="12"/>
  <c r="BR100" i="12"/>
  <c r="BR295" i="12"/>
  <c r="BR365" i="12"/>
  <c r="BR314" i="12"/>
  <c r="BR62" i="12"/>
  <c r="BR217" i="12"/>
  <c r="BR192" i="12"/>
  <c r="BR104" i="12"/>
  <c r="BR228" i="12"/>
  <c r="BR179" i="12"/>
  <c r="BR178" i="12"/>
  <c r="BR48" i="12"/>
  <c r="BR255" i="12"/>
  <c r="BR34" i="12"/>
  <c r="BR316" i="12"/>
  <c r="BR40" i="12"/>
  <c r="BR275" i="12"/>
  <c r="BR307" i="12"/>
  <c r="BR155" i="12"/>
  <c r="BR248" i="12"/>
  <c r="BR222" i="12"/>
  <c r="BR279" i="12"/>
  <c r="BR15" i="12"/>
  <c r="BR9" i="12"/>
  <c r="BR11" i="12"/>
  <c r="BR19" i="12"/>
  <c r="BR26" i="12"/>
  <c r="BR20" i="12"/>
  <c r="BR3" i="12"/>
  <c r="BR6" i="12"/>
  <c r="BR12" i="12"/>
  <c r="BR8" i="12"/>
  <c r="BR14" i="12"/>
  <c r="BR22" i="12"/>
  <c r="BR21" i="12"/>
  <c r="BR16" i="12"/>
  <c r="BR7" i="12"/>
  <c r="BR4" i="12"/>
  <c r="BR10" i="12"/>
  <c r="BR27" i="12"/>
  <c r="BR13" i="12"/>
  <c r="BR23" i="12"/>
  <c r="BR24" i="12"/>
  <c r="BR5" i="12"/>
  <c r="BT3" i="12"/>
  <c r="BR18" i="12"/>
  <c r="BR17" i="12"/>
  <c r="BR25" i="12"/>
  <c r="BW7" i="12"/>
  <c r="BW26" i="12"/>
  <c r="BW19" i="12"/>
  <c r="BW5" i="12"/>
  <c r="BW15" i="12"/>
  <c r="BW24" i="12"/>
  <c r="BW18" i="12"/>
  <c r="BW20" i="12"/>
  <c r="BW17" i="12"/>
  <c r="BW10" i="12"/>
  <c r="BW9" i="12"/>
  <c r="BW13" i="12"/>
  <c r="BW21" i="12"/>
  <c r="BW88" i="12"/>
  <c r="BW184" i="12"/>
  <c r="BW121" i="12"/>
  <c r="BW100" i="12"/>
  <c r="BW205" i="12"/>
  <c r="BW143" i="12"/>
  <c r="BW257" i="12"/>
  <c r="BW251" i="12"/>
  <c r="BW361" i="12"/>
  <c r="BW79" i="12"/>
  <c r="BW87" i="12"/>
  <c r="BW133" i="12"/>
  <c r="BW325" i="12"/>
  <c r="BW283" i="12"/>
  <c r="BW274" i="12"/>
  <c r="BW139" i="12"/>
  <c r="BW160" i="12"/>
  <c r="BW159" i="12"/>
  <c r="BW258" i="12"/>
  <c r="BW193" i="12"/>
  <c r="BW240" i="12"/>
  <c r="BW272" i="12"/>
  <c r="BW342" i="12"/>
  <c r="BW168" i="12"/>
  <c r="BW266" i="12"/>
  <c r="BW252" i="12"/>
  <c r="BW260" i="12"/>
  <c r="BW202" i="12"/>
  <c r="BW315" i="12"/>
  <c r="BW324" i="12"/>
  <c r="BW91" i="12"/>
  <c r="BW309" i="12"/>
  <c r="BW134" i="12"/>
  <c r="BW132" i="12"/>
  <c r="BW195" i="12"/>
  <c r="BW207" i="12"/>
  <c r="BW295" i="12"/>
  <c r="BW317" i="12"/>
  <c r="BW66" i="12"/>
  <c r="BW219" i="12"/>
  <c r="BW173" i="12"/>
  <c r="BW282" i="12"/>
  <c r="BW249" i="12"/>
  <c r="BW244" i="12"/>
  <c r="BW169" i="12"/>
  <c r="BW363" i="12"/>
  <c r="BW107" i="12"/>
  <c r="BW291" i="12"/>
  <c r="BW60" i="12"/>
  <c r="BW94" i="12"/>
  <c r="BW110" i="12"/>
  <c r="BW115" i="12"/>
  <c r="BW279" i="12"/>
  <c r="BW151" i="12"/>
  <c r="BW214" i="12"/>
  <c r="BW56" i="12"/>
  <c r="BW358" i="12"/>
  <c r="BW289" i="12"/>
  <c r="BW106" i="12"/>
  <c r="BW189" i="12"/>
  <c r="BW198" i="12"/>
  <c r="BW234" i="12"/>
  <c r="BW302" i="12"/>
  <c r="BW332" i="12"/>
  <c r="BW360" i="12"/>
  <c r="BW284" i="12"/>
  <c r="BW259" i="12"/>
  <c r="BW354" i="12"/>
  <c r="BW238" i="12"/>
  <c r="BW215" i="12"/>
  <c r="BW311" i="12"/>
  <c r="BW165" i="12"/>
  <c r="BW149" i="12"/>
  <c r="BW321" i="12"/>
  <c r="BW285" i="12"/>
  <c r="BW68" i="12"/>
  <c r="BW208" i="12"/>
  <c r="BW250" i="12"/>
  <c r="BW327" i="12"/>
  <c r="BW316" i="12"/>
  <c r="BW287" i="12"/>
  <c r="BW304" i="12"/>
  <c r="BW338" i="12"/>
  <c r="BW277" i="12"/>
  <c r="BW59" i="12"/>
  <c r="BW346" i="12"/>
  <c r="BW313" i="12"/>
  <c r="BW204" i="12"/>
  <c r="BW176" i="12"/>
  <c r="BW286" i="12"/>
  <c r="BW357" i="12"/>
  <c r="BW58" i="12"/>
  <c r="BW278" i="12"/>
  <c r="BW123" i="12"/>
  <c r="BW339" i="12"/>
  <c r="BW224" i="12"/>
  <c r="BW34" i="12"/>
  <c r="BW67" i="12"/>
  <c r="BW172" i="12"/>
  <c r="BW271" i="12"/>
  <c r="BW85" i="12"/>
  <c r="BW144" i="12"/>
  <c r="BW194" i="12"/>
  <c r="BW362" i="12"/>
  <c r="BW197" i="12"/>
  <c r="BW308" i="12"/>
  <c r="BW345" i="12"/>
  <c r="BW138" i="12"/>
  <c r="BW314" i="12"/>
  <c r="BW352" i="12"/>
  <c r="BW31" i="12"/>
  <c r="BW231" i="12"/>
  <c r="BW294" i="12"/>
  <c r="BW114" i="12"/>
  <c r="BW98" i="12"/>
  <c r="BW103" i="12"/>
  <c r="BW267" i="12"/>
  <c r="BW181" i="12"/>
  <c r="BW153" i="12"/>
  <c r="BW84" i="12"/>
  <c r="BW242" i="12"/>
  <c r="BW268" i="12"/>
  <c r="BW239" i="12"/>
  <c r="BW356" i="12"/>
  <c r="BW150" i="12"/>
  <c r="BW306" i="12"/>
  <c r="BW228" i="12"/>
  <c r="BW86" i="12"/>
  <c r="BW236" i="12"/>
  <c r="BW53" i="12"/>
  <c r="BW40" i="12"/>
  <c r="BW179" i="12"/>
  <c r="BW254" i="12"/>
  <c r="BW243" i="12"/>
  <c r="BW152" i="12"/>
  <c r="BW262" i="12"/>
  <c r="BW297" i="12"/>
  <c r="BW223" i="12"/>
  <c r="BW118" i="12"/>
  <c r="BW128" i="12"/>
  <c r="BW350" i="12"/>
  <c r="BW97" i="12"/>
  <c r="BW164" i="12"/>
  <c r="BW348" i="12"/>
  <c r="BW273" i="12"/>
  <c r="BW220" i="12"/>
  <c r="BW336" i="12"/>
  <c r="BW127" i="12"/>
  <c r="BW264" i="12"/>
  <c r="BW93" i="12"/>
  <c r="BW196" i="12"/>
  <c r="BW255" i="12"/>
  <c r="BW89" i="12"/>
  <c r="BW245" i="12"/>
  <c r="BW241" i="12"/>
  <c r="BW73" i="12"/>
  <c r="BW300" i="12"/>
  <c r="BW185" i="12"/>
  <c r="BW221" i="12"/>
  <c r="BW146" i="12"/>
  <c r="BW111" i="12"/>
  <c r="BW225" i="12"/>
  <c r="BW310" i="12"/>
  <c r="BW331" i="12"/>
  <c r="BW276" i="12"/>
  <c r="BW288" i="12"/>
  <c r="BW120" i="12"/>
  <c r="BW122" i="12"/>
  <c r="BW130" i="12"/>
  <c r="BW76" i="12"/>
  <c r="BW270" i="12"/>
  <c r="BW155" i="12"/>
  <c r="BW303" i="12"/>
  <c r="BW3" i="12"/>
  <c r="BW11" i="12"/>
  <c r="BW8" i="12"/>
  <c r="BW23" i="12"/>
  <c r="BW6" i="12"/>
  <c r="BW12" i="12"/>
  <c r="BW4" i="12"/>
  <c r="BW14" i="12"/>
  <c r="BW16" i="12"/>
  <c r="BW27" i="12"/>
  <c r="BW25" i="12"/>
  <c r="BW22" i="12"/>
  <c r="BW43" i="12"/>
  <c r="BW51" i="12"/>
  <c r="BW307" i="12"/>
  <c r="BW210" i="12"/>
  <c r="BW95" i="12"/>
  <c r="BW119" i="12"/>
  <c r="BW293" i="12"/>
  <c r="BW55" i="12"/>
  <c r="BW340" i="12"/>
  <c r="BW201" i="12"/>
  <c r="BW318" i="12"/>
  <c r="BW47" i="12"/>
  <c r="BW50" i="12"/>
  <c r="BW188" i="12"/>
  <c r="BW75" i="12"/>
  <c r="BW230" i="12"/>
  <c r="BW141" i="12"/>
  <c r="BW232" i="12"/>
  <c r="BW72" i="12"/>
  <c r="BW253" i="12"/>
  <c r="BW64" i="12"/>
  <c r="BW322" i="12"/>
  <c r="BW129" i="12"/>
  <c r="BW226" i="12"/>
  <c r="BW96" i="12"/>
  <c r="BW78" i="12"/>
  <c r="BW367" i="12"/>
  <c r="BW63" i="12"/>
  <c r="BW117" i="12"/>
  <c r="BW80" i="12"/>
  <c r="BW92" i="12"/>
  <c r="BW161" i="12"/>
  <c r="BW116" i="12"/>
  <c r="BW237" i="12"/>
  <c r="BW186" i="12"/>
  <c r="BW330" i="12"/>
  <c r="BW216" i="12"/>
  <c r="BW301" i="12"/>
  <c r="BW46" i="12"/>
  <c r="BW52" i="12"/>
  <c r="BW30" i="12"/>
  <c r="BW353" i="12"/>
  <c r="BW167" i="12"/>
  <c r="BW83" i="12"/>
  <c r="BW148" i="12"/>
  <c r="BW35" i="12"/>
  <c r="BW69" i="12"/>
  <c r="BW355" i="12"/>
  <c r="BW246" i="12"/>
  <c r="BW142" i="12"/>
  <c r="BW29" i="12"/>
  <c r="BW227" i="12"/>
  <c r="BW347" i="12"/>
  <c r="BW124" i="12"/>
  <c r="BW203" i="12"/>
  <c r="BW157" i="12"/>
  <c r="BW131" i="12"/>
  <c r="BW305" i="12"/>
  <c r="BW298" i="12"/>
  <c r="BW166" i="12"/>
  <c r="BW163" i="12"/>
  <c r="BW162" i="12"/>
  <c r="BW365" i="12"/>
  <c r="BW200" i="12"/>
  <c r="BW105" i="12"/>
  <c r="BW323" i="12"/>
  <c r="BW368" i="12"/>
  <c r="BW54" i="12"/>
  <c r="BW212" i="12"/>
  <c r="BW359" i="12"/>
  <c r="BW296" i="12"/>
  <c r="BW256" i="12"/>
  <c r="BW65" i="12"/>
  <c r="BW36" i="12"/>
  <c r="BW299" i="12"/>
  <c r="BW199" i="12"/>
  <c r="BW102" i="12"/>
  <c r="BW39" i="12"/>
  <c r="BW38" i="12"/>
  <c r="BW170" i="12"/>
  <c r="BW136" i="12"/>
  <c r="BW140" i="12"/>
  <c r="BW125" i="12"/>
  <c r="BW177" i="12"/>
  <c r="BW104" i="12"/>
  <c r="BW261" i="12"/>
  <c r="BW113" i="12"/>
  <c r="BW42" i="12"/>
  <c r="BW218" i="12"/>
  <c r="BW48" i="12"/>
  <c r="BW109" i="12"/>
  <c r="BW328" i="12"/>
  <c r="BW248" i="12"/>
  <c r="BW101" i="12"/>
  <c r="BW77" i="12"/>
  <c r="BW82" i="12"/>
  <c r="BW263" i="12"/>
  <c r="BW183" i="12"/>
  <c r="BW343" i="12"/>
  <c r="BW70" i="12"/>
  <c r="BW229" i="12"/>
  <c r="BW275" i="12"/>
  <c r="BW187" i="12"/>
  <c r="BW344" i="12"/>
  <c r="BW61" i="12"/>
  <c r="BW335" i="12"/>
  <c r="BW37" i="12"/>
  <c r="BW265" i="12"/>
  <c r="BW171" i="12"/>
  <c r="BW337" i="12"/>
  <c r="BW81" i="12"/>
  <c r="BW175" i="12"/>
  <c r="BW71" i="12"/>
  <c r="BW211" i="12"/>
  <c r="BW319" i="12"/>
  <c r="BW206" i="12"/>
  <c r="BW235" i="12"/>
  <c r="BW290" i="12"/>
  <c r="BW74" i="12"/>
  <c r="BW28" i="12"/>
  <c r="BW341" i="12"/>
  <c r="BW269" i="12"/>
  <c r="BW108" i="12"/>
  <c r="BW334" i="12"/>
  <c r="BW213" i="12"/>
  <c r="BW182" i="12"/>
  <c r="BW333" i="12"/>
  <c r="BW209" i="12"/>
  <c r="BW145" i="12"/>
  <c r="BW281" i="12"/>
  <c r="BW191" i="12"/>
  <c r="BW137" i="12"/>
  <c r="BW44" i="12"/>
  <c r="BW158" i="12"/>
  <c r="BW180" i="12"/>
  <c r="BW349" i="12"/>
  <c r="BW126" i="12"/>
  <c r="BW62" i="12"/>
  <c r="BW329" i="12"/>
  <c r="BW280" i="12"/>
  <c r="BW156" i="12"/>
  <c r="BW33" i="12"/>
  <c r="BW49" i="12"/>
  <c r="BW147" i="12"/>
  <c r="BW192" i="12"/>
  <c r="BW292" i="12"/>
  <c r="BW366" i="12"/>
  <c r="BW154" i="12"/>
  <c r="BW217" i="12"/>
  <c r="BW45" i="12"/>
  <c r="BW90" i="12"/>
  <c r="BW178" i="12"/>
  <c r="BW247" i="12"/>
  <c r="BW32" i="12"/>
  <c r="BW57" i="12"/>
  <c r="BW190" i="12"/>
  <c r="BW351" i="12"/>
  <c r="BW326" i="12"/>
  <c r="BW112" i="12"/>
  <c r="BW312" i="12"/>
  <c r="BW135" i="12"/>
  <c r="BW320" i="12"/>
  <c r="BW41" i="12"/>
  <c r="BW233" i="12"/>
  <c r="BW99" i="12"/>
  <c r="BW364" i="12"/>
  <c r="BW222" i="12"/>
  <c r="BW174" i="12"/>
  <c r="CI10" i="12"/>
  <c r="CI9" i="12"/>
  <c r="CI14" i="12"/>
  <c r="CI18" i="12"/>
  <c r="CI21" i="12"/>
  <c r="CI5" i="12"/>
  <c r="CI3" i="12"/>
  <c r="CI23" i="12"/>
  <c r="CI26" i="12"/>
  <c r="CI11" i="12"/>
  <c r="CI13" i="12"/>
  <c r="CI16" i="12"/>
  <c r="CI7" i="12"/>
  <c r="CI273" i="12"/>
  <c r="CI331" i="12"/>
  <c r="CI58" i="12"/>
  <c r="CI196" i="12"/>
  <c r="CI224" i="12"/>
  <c r="CI28" i="12"/>
  <c r="CI160" i="12"/>
  <c r="CI350" i="12"/>
  <c r="CI364" i="12"/>
  <c r="CI291" i="12"/>
  <c r="CI31" i="12"/>
  <c r="CI131" i="12"/>
  <c r="CI206" i="12"/>
  <c r="CI321" i="12"/>
  <c r="CI69" i="12"/>
  <c r="CI211" i="12"/>
  <c r="CI174" i="12"/>
  <c r="CI274" i="12"/>
  <c r="CI336" i="12"/>
  <c r="CI188" i="12"/>
  <c r="CI305" i="12"/>
  <c r="CI78" i="12"/>
  <c r="CI172" i="12"/>
  <c r="CI255" i="12"/>
  <c r="CI271" i="12"/>
  <c r="CI356" i="12"/>
  <c r="CI127" i="12"/>
  <c r="CI250" i="12"/>
  <c r="CI142" i="12"/>
  <c r="CI80" i="12"/>
  <c r="CI365" i="12"/>
  <c r="CI139" i="12"/>
  <c r="CI116" i="12"/>
  <c r="CI252" i="12"/>
  <c r="CI34" i="12"/>
  <c r="CI47" i="12"/>
  <c r="CI175" i="12"/>
  <c r="CI312" i="12"/>
  <c r="CI262" i="12"/>
  <c r="CI167" i="12"/>
  <c r="CI136" i="12"/>
  <c r="CI98" i="12"/>
  <c r="CI146" i="12"/>
  <c r="CI153" i="12"/>
  <c r="CI348" i="12"/>
  <c r="CI217" i="12"/>
  <c r="CI76" i="12"/>
  <c r="CI93" i="12"/>
  <c r="CI345" i="12"/>
  <c r="CI68" i="12"/>
  <c r="CI352" i="12"/>
  <c r="CI242" i="12"/>
  <c r="CI157" i="12"/>
  <c r="CI323" i="12"/>
  <c r="CI169" i="12"/>
  <c r="CI97" i="12"/>
  <c r="CI191" i="12"/>
  <c r="CI201" i="12"/>
  <c r="CI120" i="12"/>
  <c r="CI358" i="12"/>
  <c r="CI328" i="12"/>
  <c r="CI256" i="12"/>
  <c r="CI115" i="12"/>
  <c r="CI295" i="12"/>
  <c r="CI225" i="12"/>
  <c r="CI212" i="12"/>
  <c r="CI280" i="12"/>
  <c r="CI260" i="12"/>
  <c r="CI366" i="12"/>
  <c r="CI95" i="12"/>
  <c r="CI87" i="12"/>
  <c r="CI67" i="12"/>
  <c r="CI147" i="12"/>
  <c r="CI161" i="12"/>
  <c r="CI333" i="12"/>
  <c r="CI243" i="12"/>
  <c r="CI228" i="12"/>
  <c r="CI251" i="12"/>
  <c r="CI96" i="12"/>
  <c r="CI268" i="12"/>
  <c r="CI66" i="12"/>
  <c r="CI254" i="12"/>
  <c r="CI36" i="12"/>
  <c r="CI307" i="12"/>
  <c r="CI300" i="12"/>
  <c r="CI269" i="12"/>
  <c r="CI287" i="12"/>
  <c r="CI113" i="12"/>
  <c r="CI61" i="12"/>
  <c r="CI247" i="12"/>
  <c r="CI249" i="12"/>
  <c r="CI88" i="12"/>
  <c r="CI70" i="12"/>
  <c r="CI171" i="12"/>
  <c r="CI229" i="12"/>
  <c r="CI241" i="12"/>
  <c r="CI94" i="12"/>
  <c r="CI132" i="12"/>
  <c r="CI145" i="12"/>
  <c r="CI293" i="12"/>
  <c r="CI151" i="12"/>
  <c r="CI155" i="12"/>
  <c r="CI311" i="12"/>
  <c r="CI176" i="12"/>
  <c r="CI122" i="12"/>
  <c r="CI315" i="12"/>
  <c r="CI101" i="12"/>
  <c r="CI112" i="12"/>
  <c r="CI278" i="12"/>
  <c r="CI102" i="12"/>
  <c r="CI59" i="12"/>
  <c r="CI344" i="12"/>
  <c r="CI239" i="12"/>
  <c r="CI193" i="12"/>
  <c r="CI261" i="12"/>
  <c r="CI184" i="12"/>
  <c r="CI63" i="12"/>
  <c r="CI332" i="12"/>
  <c r="CI45" i="12"/>
  <c r="CI81" i="12"/>
  <c r="CI12" i="12"/>
  <c r="CI27" i="12"/>
  <c r="CI19" i="12"/>
  <c r="CI17" i="12"/>
  <c r="CI8" i="12"/>
  <c r="CI6" i="12"/>
  <c r="CI24" i="12"/>
  <c r="CI15" i="12"/>
  <c r="CI25" i="12"/>
  <c r="CI22" i="12"/>
  <c r="CI20" i="12"/>
  <c r="CI4" i="12"/>
  <c r="CI183" i="12"/>
  <c r="CI110" i="12"/>
  <c r="CI272" i="12"/>
  <c r="CI349" i="12"/>
  <c r="CI351" i="12"/>
  <c r="CI117" i="12"/>
  <c r="CI290" i="12"/>
  <c r="CI303" i="12"/>
  <c r="CI341" i="12"/>
  <c r="CI149" i="12"/>
  <c r="CI79" i="12"/>
  <c r="CI119" i="12"/>
  <c r="CI355" i="12"/>
  <c r="CI40" i="12"/>
  <c r="CI173" i="12"/>
  <c r="CI368" i="12"/>
  <c r="CI187" i="12"/>
  <c r="CI73" i="12"/>
  <c r="CI320" i="12"/>
  <c r="CI264" i="12"/>
  <c r="CI123" i="12"/>
  <c r="CI143" i="12"/>
  <c r="CI170" i="12"/>
  <c r="CI164" i="12"/>
  <c r="CI48" i="12"/>
  <c r="CI270" i="12"/>
  <c r="CI304" i="12"/>
  <c r="CI53" i="12"/>
  <c r="CI39" i="12"/>
  <c r="CI360" i="12"/>
  <c r="CI284" i="12"/>
  <c r="CI226" i="12"/>
  <c r="CI289" i="12"/>
  <c r="CI292" i="12"/>
  <c r="CI37" i="12"/>
  <c r="CI103" i="12"/>
  <c r="CI144" i="12"/>
  <c r="CI246" i="12"/>
  <c r="CI281" i="12"/>
  <c r="CI337" i="12"/>
  <c r="CI35" i="12"/>
  <c r="CI346" i="12"/>
  <c r="CI230" i="12"/>
  <c r="CI234" i="12"/>
  <c r="CI285" i="12"/>
  <c r="CI83" i="12"/>
  <c r="CI166" i="12"/>
  <c r="CI216" i="12"/>
  <c r="CI294" i="12"/>
  <c r="CI57" i="12"/>
  <c r="CI232" i="12"/>
  <c r="CI134" i="12"/>
  <c r="CI51" i="12"/>
  <c r="CI200" i="12"/>
  <c r="CI319" i="12"/>
  <c r="CI189" i="12"/>
  <c r="CI359" i="12"/>
  <c r="CI121" i="12"/>
  <c r="CI326" i="12"/>
  <c r="CI124" i="12"/>
  <c r="CI105" i="12"/>
  <c r="CI100" i="12"/>
  <c r="CI44" i="12"/>
  <c r="CI90" i="12"/>
  <c r="CI114" i="12"/>
  <c r="CI179" i="12"/>
  <c r="CI141" i="12"/>
  <c r="CI223" i="12"/>
  <c r="CI77" i="12"/>
  <c r="CI231" i="12"/>
  <c r="CI165" i="12"/>
  <c r="CI298" i="12"/>
  <c r="CI248" i="12"/>
  <c r="CI263" i="12"/>
  <c r="CI288" i="12"/>
  <c r="CI316" i="12"/>
  <c r="CI158" i="12"/>
  <c r="CI109" i="12"/>
  <c r="CI91" i="12"/>
  <c r="CI104" i="12"/>
  <c r="CI275" i="12"/>
  <c r="CI162" i="12"/>
  <c r="CI135" i="12"/>
  <c r="CI220" i="12"/>
  <c r="CI361" i="12"/>
  <c r="CI182" i="12"/>
  <c r="CI367" i="12"/>
  <c r="CI325" i="12"/>
  <c r="CI313" i="12"/>
  <c r="CI38" i="12"/>
  <c r="CI309" i="12"/>
  <c r="CI163" i="12"/>
  <c r="CI221" i="12"/>
  <c r="CI342" i="12"/>
  <c r="CI257" i="12"/>
  <c r="CI317" i="12"/>
  <c r="CI222" i="12"/>
  <c r="CI150" i="12"/>
  <c r="CI218" i="12"/>
  <c r="CI194" i="12"/>
  <c r="CI46" i="12"/>
  <c r="CI324" i="12"/>
  <c r="CI301" i="12"/>
  <c r="CI33" i="12"/>
  <c r="CI286" i="12"/>
  <c r="CI357" i="12"/>
  <c r="CI181" i="12"/>
  <c r="CI296" i="12"/>
  <c r="CI75" i="12"/>
  <c r="CI108" i="12"/>
  <c r="CI335" i="12"/>
  <c r="CI190" i="12"/>
  <c r="CI154" i="12"/>
  <c r="CI152" i="12"/>
  <c r="CI338" i="12"/>
  <c r="CI42" i="12"/>
  <c r="CI118" i="12"/>
  <c r="CI214" i="12"/>
  <c r="CI276" i="12"/>
  <c r="CI318" i="12"/>
  <c r="CI52" i="12"/>
  <c r="CI89" i="12"/>
  <c r="CI99" i="12"/>
  <c r="CI283" i="12"/>
  <c r="CI282" i="12"/>
  <c r="CI41" i="12"/>
  <c r="CI299" i="12"/>
  <c r="CI199" i="12"/>
  <c r="CI106" i="12"/>
  <c r="CI92" i="12"/>
  <c r="CI55" i="12"/>
  <c r="CI238" i="12"/>
  <c r="CI60" i="12"/>
  <c r="CI277" i="12"/>
  <c r="CI297" i="12"/>
  <c r="CI64" i="12"/>
  <c r="CI85" i="12"/>
  <c r="CI156" i="12"/>
  <c r="CI204" i="12"/>
  <c r="CI148" i="12"/>
  <c r="CI354" i="12"/>
  <c r="CI340" i="12"/>
  <c r="CI72" i="12"/>
  <c r="CI50" i="12"/>
  <c r="CI202" i="12"/>
  <c r="CI245" i="12"/>
  <c r="CI125" i="12"/>
  <c r="CI208" i="12"/>
  <c r="CI227" i="12"/>
  <c r="CI128" i="12"/>
  <c r="CI339" i="12"/>
  <c r="CI43" i="12"/>
  <c r="CI86" i="12"/>
  <c r="CI306" i="12"/>
  <c r="CI180" i="12"/>
  <c r="CI186" i="12"/>
  <c r="CI140" i="12"/>
  <c r="CI126" i="12"/>
  <c r="CI259" i="12"/>
  <c r="CI302" i="12"/>
  <c r="CI353" i="12"/>
  <c r="CI56" i="12"/>
  <c r="CI258" i="12"/>
  <c r="CI82" i="12"/>
  <c r="CI30" i="12"/>
  <c r="CI84" i="12"/>
  <c r="CI111" i="12"/>
  <c r="CI74" i="12"/>
  <c r="CI322" i="12"/>
  <c r="CI209" i="12"/>
  <c r="CI129" i="12"/>
  <c r="CI210" i="12"/>
  <c r="CI215" i="12"/>
  <c r="CI219" i="12"/>
  <c r="CI137" i="12"/>
  <c r="CI334" i="12"/>
  <c r="CI178" i="12"/>
  <c r="CI195" i="12"/>
  <c r="CI266" i="12"/>
  <c r="CI233" i="12"/>
  <c r="CI327" i="12"/>
  <c r="CI54" i="12"/>
  <c r="CI49" i="12"/>
  <c r="CI253" i="12"/>
  <c r="CI267" i="12"/>
  <c r="CI363" i="12"/>
  <c r="CI168" i="12"/>
  <c r="CI198" i="12"/>
  <c r="CI71" i="12"/>
  <c r="CI235" i="12"/>
  <c r="CI192" i="12"/>
  <c r="CI308" i="12"/>
  <c r="CI32" i="12"/>
  <c r="CI314" i="12"/>
  <c r="CI205" i="12"/>
  <c r="CI279" i="12"/>
  <c r="CI240" i="12"/>
  <c r="CI207" i="12"/>
  <c r="CI177" i="12"/>
  <c r="CI362" i="12"/>
  <c r="CI244" i="12"/>
  <c r="CI65" i="12"/>
  <c r="CI213" i="12"/>
  <c r="CI185" i="12"/>
  <c r="CI62" i="12"/>
  <c r="CI133" i="12"/>
  <c r="CI343" i="12"/>
  <c r="CI237" i="12"/>
  <c r="CI330" i="12"/>
  <c r="CI265" i="12"/>
  <c r="CI130" i="12"/>
  <c r="CI138" i="12"/>
  <c r="CI197" i="12"/>
  <c r="CI347" i="12"/>
  <c r="CI310" i="12"/>
  <c r="CI236" i="12"/>
  <c r="CI107" i="12"/>
  <c r="CI29" i="12"/>
  <c r="CI203" i="12"/>
  <c r="CI159" i="12"/>
  <c r="CI329" i="12"/>
  <c r="BK3" i="12"/>
  <c r="BK11" i="12"/>
  <c r="BK22" i="12"/>
  <c r="BK12" i="12"/>
  <c r="BM12" i="12" s="1"/>
  <c r="BK8" i="12"/>
  <c r="BK10" i="12"/>
  <c r="BK21" i="12"/>
  <c r="BK25" i="12"/>
  <c r="BK20" i="12"/>
  <c r="BK23" i="12"/>
  <c r="BK27" i="12"/>
  <c r="BL27" i="12" s="1"/>
  <c r="BK18" i="12"/>
  <c r="BK14" i="12"/>
  <c r="BK291" i="12"/>
  <c r="BK131" i="12"/>
  <c r="BK187" i="12"/>
  <c r="BK357" i="12"/>
  <c r="BK251" i="12"/>
  <c r="BK41" i="12"/>
  <c r="BK170" i="12"/>
  <c r="BK309" i="12"/>
  <c r="BK112" i="12"/>
  <c r="BK241" i="12"/>
  <c r="BK199" i="12"/>
  <c r="BK324" i="12"/>
  <c r="BK140" i="12"/>
  <c r="BK343" i="12"/>
  <c r="BK75" i="12"/>
  <c r="BK121" i="12"/>
  <c r="BK240" i="12"/>
  <c r="BK194" i="12"/>
  <c r="BK335" i="12"/>
  <c r="BK115" i="12"/>
  <c r="BK270" i="12"/>
  <c r="BK361" i="12"/>
  <c r="BK49" i="12"/>
  <c r="BK82" i="12"/>
  <c r="BK59" i="12"/>
  <c r="BK216" i="12"/>
  <c r="BK263" i="12"/>
  <c r="BK259" i="12"/>
  <c r="BK63" i="12"/>
  <c r="BK144" i="12"/>
  <c r="BK108" i="12"/>
  <c r="BK273" i="12"/>
  <c r="BK234" i="12"/>
  <c r="BK126" i="12"/>
  <c r="BK150" i="12"/>
  <c r="BK129" i="12"/>
  <c r="BK368" i="12"/>
  <c r="BK225" i="12"/>
  <c r="BK307" i="12"/>
  <c r="BK226" i="12"/>
  <c r="BK31" i="12"/>
  <c r="BK319" i="12"/>
  <c r="BK30" i="12"/>
  <c r="BK180" i="12"/>
  <c r="BK247" i="12"/>
  <c r="BK56" i="12"/>
  <c r="BK54" i="12"/>
  <c r="BK209" i="12"/>
  <c r="BK336" i="12"/>
  <c r="BK45" i="12"/>
  <c r="BK295" i="12"/>
  <c r="BK127" i="12"/>
  <c r="BK147" i="12"/>
  <c r="BK107" i="12"/>
  <c r="BK197" i="12"/>
  <c r="BK365" i="12"/>
  <c r="BK271" i="12"/>
  <c r="BK221" i="12"/>
  <c r="BK105" i="12"/>
  <c r="BK210" i="12"/>
  <c r="BK50" i="12"/>
  <c r="BK79" i="12"/>
  <c r="BK69" i="12"/>
  <c r="BK87" i="12"/>
  <c r="BK286" i="12"/>
  <c r="BK218" i="12"/>
  <c r="BK149" i="12"/>
  <c r="BK282" i="12"/>
  <c r="BK178" i="12"/>
  <c r="BK283" i="12"/>
  <c r="BK239" i="12"/>
  <c r="BK244" i="12"/>
  <c r="BK58" i="12"/>
  <c r="BK158" i="12"/>
  <c r="BK154" i="12"/>
  <c r="BK138" i="12"/>
  <c r="BK340" i="12"/>
  <c r="BK211" i="12"/>
  <c r="BK163" i="12"/>
  <c r="BK80" i="12"/>
  <c r="BK364" i="12"/>
  <c r="BK136" i="12"/>
  <c r="BK257" i="12"/>
  <c r="BK177" i="12"/>
  <c r="BK120" i="12"/>
  <c r="BK98" i="12"/>
  <c r="BK323" i="12"/>
  <c r="BK314" i="12"/>
  <c r="BK81" i="12"/>
  <c r="BK333" i="12"/>
  <c r="BK110" i="12"/>
  <c r="BK260" i="12"/>
  <c r="BK304" i="12"/>
  <c r="BK46" i="12"/>
  <c r="BK47" i="12"/>
  <c r="BK344" i="12"/>
  <c r="BK299" i="12"/>
  <c r="BK71" i="12"/>
  <c r="BK113" i="12"/>
  <c r="BK252" i="12"/>
  <c r="BK198" i="12"/>
  <c r="BK125" i="12"/>
  <c r="BK256" i="12"/>
  <c r="BK103" i="12"/>
  <c r="BK255" i="12"/>
  <c r="BK66" i="12"/>
  <c r="BK124" i="12"/>
  <c r="BK279" i="12"/>
  <c r="BK161" i="12"/>
  <c r="BK267" i="12"/>
  <c r="BK159" i="12"/>
  <c r="BK250" i="12"/>
  <c r="BK360" i="12"/>
  <c r="BK328" i="12"/>
  <c r="BK300" i="12"/>
  <c r="BK342" i="12"/>
  <c r="BK139" i="12"/>
  <c r="BK122" i="12"/>
  <c r="BK347" i="12"/>
  <c r="BK288" i="12"/>
  <c r="BK155" i="12"/>
  <c r="BK349" i="12"/>
  <c r="BK232" i="12"/>
  <c r="BK76" i="12"/>
  <c r="BK90" i="12"/>
  <c r="BK196" i="12"/>
  <c r="BK181" i="12"/>
  <c r="BK191" i="12"/>
  <c r="BK318" i="12"/>
  <c r="BK215" i="12"/>
  <c r="BK37" i="12"/>
  <c r="BK230" i="12"/>
  <c r="BK28" i="12"/>
  <c r="BK339" i="12"/>
  <c r="BK68" i="12"/>
  <c r="BK117" i="12"/>
  <c r="BK272" i="12"/>
  <c r="BK332" i="12"/>
  <c r="BK95" i="12"/>
  <c r="BK104" i="12"/>
  <c r="BK294" i="12"/>
  <c r="BK268" i="12"/>
  <c r="BK97" i="12"/>
  <c r="BK84" i="12"/>
  <c r="BK310" i="12"/>
  <c r="BK316" i="12"/>
  <c r="BK238" i="12"/>
  <c r="BK201" i="12"/>
  <c r="BK345" i="12"/>
  <c r="BK274" i="12"/>
  <c r="BK168" i="12"/>
  <c r="BK134" i="12"/>
  <c r="BK292" i="12"/>
  <c r="BK77" i="12"/>
  <c r="BK287" i="12"/>
  <c r="BK109" i="12"/>
  <c r="BK366" i="12"/>
  <c r="BK148" i="12"/>
  <c r="BK253" i="12"/>
  <c r="BK173" i="12"/>
  <c r="BK249" i="12"/>
  <c r="BK254" i="12"/>
  <c r="BK235" i="12"/>
  <c r="BK62" i="12"/>
  <c r="BK166" i="12"/>
  <c r="BK101" i="12"/>
  <c r="BK296" i="12"/>
  <c r="BK355" i="12"/>
  <c r="BK19" i="12"/>
  <c r="BK26" i="12"/>
  <c r="BM26" i="12" s="1"/>
  <c r="BK9" i="12"/>
  <c r="BK17" i="12"/>
  <c r="BK7" i="12"/>
  <c r="BK5" i="12"/>
  <c r="BK4" i="12"/>
  <c r="BK15" i="12"/>
  <c r="BK13" i="12"/>
  <c r="BK6" i="12"/>
  <c r="BM6" i="12" s="1"/>
  <c r="BK24" i="12"/>
  <c r="BK16" i="12"/>
  <c r="BM16" i="12" s="1"/>
  <c r="BK78" i="12"/>
  <c r="BK146" i="12"/>
  <c r="BK275" i="12"/>
  <c r="BK248" i="12"/>
  <c r="BK352" i="12"/>
  <c r="BK188" i="12"/>
  <c r="BK114" i="12"/>
  <c r="BK182" i="12"/>
  <c r="BK330" i="12"/>
  <c r="BK362" i="12"/>
  <c r="BK315" i="12"/>
  <c r="BK200" i="12"/>
  <c r="BK53" i="12"/>
  <c r="BK214" i="12"/>
  <c r="BK190" i="12"/>
  <c r="BK276" i="12"/>
  <c r="BK102" i="12"/>
  <c r="BK350" i="12"/>
  <c r="BK222" i="12"/>
  <c r="BK203" i="12"/>
  <c r="BK145" i="12"/>
  <c r="BK64" i="12"/>
  <c r="BK179" i="12"/>
  <c r="BK346" i="12"/>
  <c r="BK164" i="12"/>
  <c r="BK285" i="12"/>
  <c r="BK243" i="12"/>
  <c r="BK123" i="12"/>
  <c r="BK165" i="12"/>
  <c r="BK329" i="12"/>
  <c r="BK93" i="12"/>
  <c r="BK156" i="12"/>
  <c r="BK204" i="12"/>
  <c r="BK358" i="12"/>
  <c r="BK72" i="12"/>
  <c r="BK94" i="12"/>
  <c r="BK269" i="12"/>
  <c r="BK133" i="12"/>
  <c r="BK92" i="12"/>
  <c r="BK320" i="12"/>
  <c r="BK242" i="12"/>
  <c r="BK169" i="12"/>
  <c r="BK348" i="12"/>
  <c r="BK208" i="12"/>
  <c r="BK60" i="12"/>
  <c r="BK354" i="12"/>
  <c r="BK192" i="12"/>
  <c r="BK33" i="12"/>
  <c r="BK265" i="12"/>
  <c r="BK205" i="12"/>
  <c r="BK73" i="12"/>
  <c r="BK143" i="12"/>
  <c r="BK311" i="12"/>
  <c r="BK119" i="12"/>
  <c r="BK44" i="12"/>
  <c r="BK231" i="12"/>
  <c r="BK266" i="12"/>
  <c r="BK290" i="12"/>
  <c r="BK162" i="12"/>
  <c r="BK174" i="12"/>
  <c r="BK42" i="12"/>
  <c r="BK326" i="12"/>
  <c r="BK308" i="12"/>
  <c r="BK55" i="12"/>
  <c r="BK83" i="12"/>
  <c r="BK289" i="12"/>
  <c r="BK293" i="12"/>
  <c r="BK258" i="12"/>
  <c r="BK57" i="12"/>
  <c r="BK305" i="12"/>
  <c r="BK160" i="12"/>
  <c r="BK176" i="12"/>
  <c r="BK128" i="12"/>
  <c r="BK367" i="12"/>
  <c r="BK96" i="12"/>
  <c r="BK38" i="12"/>
  <c r="BK217" i="12"/>
  <c r="BK43" i="12"/>
  <c r="BK36" i="12"/>
  <c r="BK118" i="12"/>
  <c r="BK29" i="12"/>
  <c r="BK327" i="12"/>
  <c r="BK237" i="12"/>
  <c r="BK278" i="12"/>
  <c r="BK284" i="12"/>
  <c r="BK142" i="12"/>
  <c r="BK175" i="12"/>
  <c r="BK186" i="12"/>
  <c r="BK40" i="12"/>
  <c r="BK65" i="12"/>
  <c r="BK70" i="12"/>
  <c r="BK207" i="12"/>
  <c r="BK353" i="12"/>
  <c r="BK151" i="12"/>
  <c r="BK74" i="12"/>
  <c r="BK111" i="12"/>
  <c r="BK88" i="12"/>
  <c r="BK32" i="12"/>
  <c r="BK303" i="12"/>
  <c r="BK193" i="12"/>
  <c r="BK48" i="12"/>
  <c r="BK321" i="12"/>
  <c r="BK313" i="12"/>
  <c r="BK34" i="12"/>
  <c r="BK220" i="12"/>
  <c r="BK195" i="12"/>
  <c r="BK52" i="12"/>
  <c r="BK86" i="12"/>
  <c r="BK35" i="12"/>
  <c r="BK189" i="12"/>
  <c r="BK137" i="12"/>
  <c r="BK202" i="12"/>
  <c r="BK229" i="12"/>
  <c r="BK61" i="12"/>
  <c r="BK116" i="12"/>
  <c r="BK280" i="12"/>
  <c r="BK224" i="12"/>
  <c r="BK85" i="12"/>
  <c r="BK261" i="12"/>
  <c r="BK51" i="12"/>
  <c r="BK99" i="12"/>
  <c r="BK322" i="12"/>
  <c r="BK281" i="12"/>
  <c r="BK227" i="12"/>
  <c r="BK228" i="12"/>
  <c r="BK152" i="12"/>
  <c r="BK341" i="12"/>
  <c r="BK325" i="12"/>
  <c r="BK67" i="12"/>
  <c r="BK236" i="12"/>
  <c r="BK212" i="12"/>
  <c r="BK301" i="12"/>
  <c r="BK356" i="12"/>
  <c r="BK213" i="12"/>
  <c r="BK337" i="12"/>
  <c r="BK171" i="12"/>
  <c r="BK331" i="12"/>
  <c r="BK223" i="12"/>
  <c r="BK317" i="12"/>
  <c r="BK246" i="12"/>
  <c r="BK141" i="12"/>
  <c r="BK183" i="12"/>
  <c r="BK184" i="12"/>
  <c r="BK245" i="12"/>
  <c r="BK277" i="12"/>
  <c r="BK363" i="12"/>
  <c r="BK157" i="12"/>
  <c r="BK302" i="12"/>
  <c r="BK297" i="12"/>
  <c r="BK233" i="12"/>
  <c r="BK298" i="12"/>
  <c r="BK206" i="12"/>
  <c r="BK312" i="12"/>
  <c r="BK39" i="12"/>
  <c r="BK338" i="12"/>
  <c r="BK167" i="12"/>
  <c r="BK219" i="12"/>
  <c r="BK306" i="12"/>
  <c r="BK130" i="12"/>
  <c r="BK106" i="12"/>
  <c r="BK89" i="12"/>
  <c r="BK359" i="12"/>
  <c r="BK185" i="12"/>
  <c r="BK91" i="12"/>
  <c r="BK100" i="12"/>
  <c r="BK334" i="12"/>
  <c r="BK135" i="12"/>
  <c r="BK351" i="12"/>
  <c r="BK172" i="12"/>
  <c r="BK264" i="12"/>
  <c r="BK132" i="12"/>
  <c r="BK262" i="12"/>
  <c r="BK153" i="12"/>
  <c r="Q50" i="12" l="1"/>
  <c r="Q60" i="12"/>
  <c r="Q48" i="12"/>
  <c r="Q31" i="12"/>
  <c r="Q41" i="12"/>
  <c r="Q46" i="12"/>
  <c r="Q59" i="12"/>
  <c r="Q29" i="12"/>
  <c r="Q44" i="12"/>
  <c r="Q43" i="12"/>
  <c r="Q27" i="12"/>
  <c r="Q34" i="12"/>
  <c r="Q23" i="12"/>
  <c r="Q57" i="12"/>
  <c r="Q30" i="12"/>
  <c r="Q33" i="12"/>
  <c r="Q26" i="12"/>
  <c r="Q53" i="12"/>
  <c r="Q58" i="12"/>
  <c r="Q39" i="12"/>
  <c r="Q54" i="12"/>
  <c r="Q25" i="12"/>
  <c r="Q24" i="12"/>
  <c r="Q56" i="12"/>
  <c r="Q52" i="12"/>
  <c r="Q28" i="12"/>
  <c r="Q36" i="12"/>
  <c r="Q42" i="12"/>
  <c r="Q35" i="12"/>
  <c r="Q38" i="12"/>
  <c r="Q47" i="12"/>
  <c r="Q37" i="12"/>
  <c r="BV13" i="12"/>
  <c r="BV27" i="12"/>
  <c r="BV14" i="12"/>
  <c r="BV26" i="12"/>
  <c r="BV10" i="12"/>
  <c r="BV6" i="12"/>
  <c r="BV11" i="12"/>
  <c r="BV21" i="12"/>
  <c r="BV8" i="12"/>
  <c r="BV19" i="12"/>
  <c r="BV15" i="12"/>
  <c r="BV9" i="12"/>
  <c r="BV7" i="12"/>
  <c r="BV149" i="12"/>
  <c r="BV189" i="12"/>
  <c r="BV308" i="12"/>
  <c r="BV140" i="12"/>
  <c r="BV50" i="12"/>
  <c r="BV260" i="12"/>
  <c r="BV309" i="12"/>
  <c r="BV215" i="12"/>
  <c r="BV97" i="12"/>
  <c r="BV325" i="12"/>
  <c r="BV249" i="12"/>
  <c r="BV175" i="12"/>
  <c r="BV224" i="12"/>
  <c r="BV110" i="12"/>
  <c r="BV359" i="12"/>
  <c r="BV42" i="12"/>
  <c r="BV75" i="12"/>
  <c r="BV87" i="12"/>
  <c r="BV86" i="12"/>
  <c r="BV35" i="12"/>
  <c r="BV366" i="12"/>
  <c r="BV332" i="12"/>
  <c r="BV248" i="12"/>
  <c r="BV293" i="12"/>
  <c r="BV252" i="12"/>
  <c r="BV71" i="12"/>
  <c r="BV276" i="12"/>
  <c r="BV41" i="12"/>
  <c r="BV185" i="12"/>
  <c r="BV157" i="12"/>
  <c r="BV29" i="12"/>
  <c r="BV212" i="12"/>
  <c r="BV191" i="12"/>
  <c r="BV232" i="12"/>
  <c r="BV102" i="12"/>
  <c r="BV317" i="12"/>
  <c r="BV129" i="12"/>
  <c r="BV265" i="12"/>
  <c r="BV169" i="12"/>
  <c r="BV256" i="12"/>
  <c r="BV348" i="12"/>
  <c r="BV362" i="12"/>
  <c r="BV54" i="12"/>
  <c r="BV52" i="12"/>
  <c r="BV363" i="12"/>
  <c r="BV275" i="12"/>
  <c r="BV116" i="12"/>
  <c r="BV138" i="12"/>
  <c r="BV310" i="12"/>
  <c r="BV263" i="12"/>
  <c r="BV272" i="12"/>
  <c r="BV222" i="12"/>
  <c r="BV316" i="12"/>
  <c r="BV301" i="12"/>
  <c r="BV48" i="12"/>
  <c r="BV365" i="12"/>
  <c r="BV302" i="12"/>
  <c r="BV85" i="12"/>
  <c r="BV368" i="12"/>
  <c r="BV355" i="12"/>
  <c r="BV349" i="12"/>
  <c r="BV115" i="12"/>
  <c r="BV344" i="12"/>
  <c r="BV98" i="12"/>
  <c r="BV299" i="12"/>
  <c r="BV234" i="12"/>
  <c r="BV219" i="12"/>
  <c r="BV322" i="12"/>
  <c r="BV202" i="12"/>
  <c r="BV327" i="12"/>
  <c r="BV143" i="12"/>
  <c r="BV194" i="12"/>
  <c r="BV142" i="12"/>
  <c r="BV166" i="12"/>
  <c r="BV261" i="12"/>
  <c r="BV59" i="12"/>
  <c r="BV200" i="12"/>
  <c r="BV91" i="12"/>
  <c r="BV122" i="12"/>
  <c r="BV36" i="12"/>
  <c r="BV69" i="12"/>
  <c r="BV330" i="12"/>
  <c r="BV76" i="12"/>
  <c r="BV176" i="12"/>
  <c r="BV78" i="12"/>
  <c r="BV192" i="12"/>
  <c r="BV273" i="12"/>
  <c r="BV174" i="12"/>
  <c r="BV326" i="12"/>
  <c r="BV112" i="12"/>
  <c r="BV367" i="12"/>
  <c r="BV207" i="12"/>
  <c r="BV254" i="12"/>
  <c r="BV258" i="12"/>
  <c r="BV264" i="12"/>
  <c r="BV231" i="12"/>
  <c r="BV182" i="12"/>
  <c r="BV283" i="12"/>
  <c r="BV350" i="12"/>
  <c r="BV292" i="12"/>
  <c r="BV345" i="12"/>
  <c r="BV244" i="12"/>
  <c r="BV108" i="12"/>
  <c r="BV38" i="12"/>
  <c r="BV270" i="12"/>
  <c r="BV101" i="12"/>
  <c r="BV77" i="12"/>
  <c r="BV262" i="12"/>
  <c r="BV288" i="12"/>
  <c r="BV113" i="12"/>
  <c r="BV144" i="12"/>
  <c r="BV84" i="12"/>
  <c r="BV67" i="12"/>
  <c r="BV358" i="12"/>
  <c r="BV180" i="12"/>
  <c r="BV351" i="12"/>
  <c r="BV34" i="12"/>
  <c r="BV61" i="12"/>
  <c r="BV233" i="12"/>
  <c r="BV356" i="12"/>
  <c r="BV347" i="12"/>
  <c r="BV220" i="12"/>
  <c r="BV184" i="12"/>
  <c r="BV242" i="12"/>
  <c r="BV47" i="12"/>
  <c r="BV109" i="12"/>
  <c r="BV31" i="12"/>
  <c r="BV364" i="12"/>
  <c r="BV32" i="12"/>
  <c r="BV217" i="12"/>
  <c r="BV119" i="12"/>
  <c r="BV246" i="12"/>
  <c r="BV168" i="12"/>
  <c r="BV58" i="12"/>
  <c r="BV134" i="12"/>
  <c r="BV90" i="12"/>
  <c r="BV243" i="12"/>
  <c r="BV62" i="12"/>
  <c r="BV171" i="12"/>
  <c r="BV267" i="12"/>
  <c r="BV158" i="12"/>
  <c r="BV240" i="12"/>
  <c r="BV318" i="12"/>
  <c r="BV81" i="12"/>
  <c r="BV44" i="12"/>
  <c r="BV132" i="12"/>
  <c r="BV271" i="12"/>
  <c r="BV74" i="12"/>
  <c r="BV33" i="12"/>
  <c r="BV306" i="12"/>
  <c r="BV357" i="12"/>
  <c r="BV213" i="12"/>
  <c r="BV186" i="12"/>
  <c r="BV339" i="12"/>
  <c r="BV106" i="12"/>
  <c r="BV160" i="12"/>
  <c r="BV117" i="12"/>
  <c r="BV64" i="12"/>
  <c r="BV99" i="12"/>
  <c r="BV214" i="12"/>
  <c r="BV334" i="12"/>
  <c r="BV250" i="12"/>
  <c r="BV354" i="12"/>
  <c r="BV154" i="12"/>
  <c r="BV40" i="12"/>
  <c r="BV37" i="12"/>
  <c r="BV343" i="12"/>
  <c r="BV57" i="12"/>
  <c r="BV279" i="12"/>
  <c r="BV159" i="12"/>
  <c r="BV162" i="12"/>
  <c r="BV20" i="12"/>
  <c r="BV25" i="12"/>
  <c r="BV23" i="12"/>
  <c r="BV12" i="12"/>
  <c r="BV3" i="12"/>
  <c r="BV5" i="12"/>
  <c r="BV18" i="12"/>
  <c r="BV24" i="12"/>
  <c r="BV17" i="12"/>
  <c r="BV22" i="12"/>
  <c r="BV16" i="12"/>
  <c r="BV4" i="12"/>
  <c r="BV311" i="12"/>
  <c r="BV337" i="12"/>
  <c r="BV294" i="12"/>
  <c r="BV361" i="12"/>
  <c r="BV141" i="12"/>
  <c r="BV195" i="12"/>
  <c r="BV65" i="12"/>
  <c r="BV323" i="12"/>
  <c r="BV300" i="12"/>
  <c r="BV28" i="12"/>
  <c r="BV340" i="12"/>
  <c r="BV211" i="12"/>
  <c r="BV338" i="12"/>
  <c r="BV94" i="12"/>
  <c r="BV179" i="12"/>
  <c r="BV289" i="12"/>
  <c r="BV313" i="12"/>
  <c r="BV30" i="12"/>
  <c r="BV165" i="12"/>
  <c r="BV203" i="12"/>
  <c r="BV145" i="12"/>
  <c r="BV230" i="12"/>
  <c r="BV237" i="12"/>
  <c r="BV269" i="12"/>
  <c r="BV128" i="12"/>
  <c r="BV235" i="12"/>
  <c r="BV238" i="12"/>
  <c r="BV228" i="12"/>
  <c r="BV43" i="12"/>
  <c r="BV197" i="12"/>
  <c r="BV100" i="12"/>
  <c r="BV268" i="12"/>
  <c r="BV226" i="12"/>
  <c r="BV123" i="12"/>
  <c r="BV39" i="12"/>
  <c r="BV82" i="12"/>
  <c r="BV72" i="12"/>
  <c r="BV284" i="12"/>
  <c r="BV210" i="12"/>
  <c r="BV120" i="12"/>
  <c r="BV190" i="12"/>
  <c r="BV236" i="12"/>
  <c r="BV193" i="12"/>
  <c r="BV104" i="12"/>
  <c r="BV79" i="12"/>
  <c r="BV114" i="12"/>
  <c r="BV266" i="12"/>
  <c r="BV225" i="12"/>
  <c r="BV96" i="12"/>
  <c r="BV286" i="12"/>
  <c r="BV341" i="12"/>
  <c r="BV336" i="12"/>
  <c r="BV259" i="12"/>
  <c r="BV126" i="12"/>
  <c r="BV295" i="12"/>
  <c r="BV285" i="12"/>
  <c r="BV121" i="12"/>
  <c r="BV335" i="12"/>
  <c r="BV167" i="12"/>
  <c r="BV328" i="12"/>
  <c r="BV93" i="12"/>
  <c r="BV55" i="12"/>
  <c r="BV307" i="12"/>
  <c r="BV73" i="12"/>
  <c r="BV181" i="12"/>
  <c r="BV201" i="12"/>
  <c r="BV312" i="12"/>
  <c r="BV130" i="12"/>
  <c r="BV204" i="12"/>
  <c r="BV136" i="12"/>
  <c r="BV156" i="12"/>
  <c r="BV218" i="12"/>
  <c r="BV146" i="12"/>
  <c r="BV103" i="12"/>
  <c r="BV133" i="12"/>
  <c r="BV216" i="12"/>
  <c r="BV209" i="12"/>
  <c r="BV163" i="12"/>
  <c r="BV151" i="12"/>
  <c r="BV135" i="12"/>
  <c r="BV148" i="12"/>
  <c r="BV89" i="12"/>
  <c r="BV324" i="12"/>
  <c r="BV92" i="12"/>
  <c r="BV333" i="12"/>
  <c r="BV208" i="12"/>
  <c r="BV150" i="12"/>
  <c r="BV353" i="12"/>
  <c r="BV46" i="12"/>
  <c r="BV172" i="12"/>
  <c r="BV107" i="12"/>
  <c r="BV131" i="12"/>
  <c r="BV111" i="12"/>
  <c r="BV161" i="12"/>
  <c r="BV321" i="12"/>
  <c r="BV118" i="12"/>
  <c r="BV297" i="12"/>
  <c r="BV66" i="12"/>
  <c r="BV314" i="12"/>
  <c r="BV70" i="12"/>
  <c r="BV178" i="12"/>
  <c r="BV183" i="12"/>
  <c r="BV127" i="12"/>
  <c r="BV223" i="12"/>
  <c r="BV257" i="12"/>
  <c r="BV155" i="12"/>
  <c r="BV53" i="12"/>
  <c r="BV196" i="12"/>
  <c r="BV49" i="12"/>
  <c r="BV198" i="12"/>
  <c r="BV296" i="12"/>
  <c r="BV239" i="12"/>
  <c r="BV278" i="12"/>
  <c r="BV187" i="12"/>
  <c r="BV291" i="12"/>
  <c r="BV290" i="12"/>
  <c r="BV241" i="12"/>
  <c r="BV80" i="12"/>
  <c r="BV173" i="12"/>
  <c r="BV153" i="12"/>
  <c r="BV152" i="12"/>
  <c r="BV125" i="12"/>
  <c r="BV164" i="12"/>
  <c r="BV280" i="12"/>
  <c r="BV287" i="12"/>
  <c r="BV199" i="12"/>
  <c r="BV277" i="12"/>
  <c r="BV253" i="12"/>
  <c r="BV346" i="12"/>
  <c r="BV170" i="12"/>
  <c r="BV305" i="12"/>
  <c r="BV251" i="12"/>
  <c r="BV95" i="12"/>
  <c r="BV329" i="12"/>
  <c r="BV68" i="12"/>
  <c r="BV281" i="12"/>
  <c r="BV124" i="12"/>
  <c r="BV315" i="12"/>
  <c r="BV137" i="12"/>
  <c r="BV245" i="12"/>
  <c r="BV188" i="12"/>
  <c r="BV282" i="12"/>
  <c r="BV88" i="12"/>
  <c r="BV274" i="12"/>
  <c r="BV205" i="12"/>
  <c r="BV227" i="12"/>
  <c r="BV360" i="12"/>
  <c r="BV51" i="12"/>
  <c r="BV206" i="12"/>
  <c r="BV298" i="12"/>
  <c r="BV342" i="12"/>
  <c r="BV304" i="12"/>
  <c r="BV229" i="12"/>
  <c r="BV105" i="12"/>
  <c r="BV320" i="12"/>
  <c r="BV139" i="12"/>
  <c r="BV352" i="12"/>
  <c r="BV45" i="12"/>
  <c r="BV319" i="12"/>
  <c r="BV247" i="12"/>
  <c r="BV60" i="12"/>
  <c r="BV331" i="12"/>
  <c r="BV63" i="12"/>
  <c r="BV177" i="12"/>
  <c r="BV221" i="12"/>
  <c r="BV83" i="12"/>
  <c r="BV303" i="12"/>
  <c r="BV255" i="12"/>
  <c r="BV56" i="12"/>
  <c r="BV147" i="12"/>
  <c r="CK55" i="12"/>
  <c r="CJ55" i="12"/>
  <c r="CK311" i="12"/>
  <c r="CJ311" i="12"/>
  <c r="CK197" i="12"/>
  <c r="CJ197" i="12"/>
  <c r="CJ62" i="12"/>
  <c r="CK62" i="12"/>
  <c r="CJ350" i="12"/>
  <c r="CK350" i="12"/>
  <c r="CK104" i="12"/>
  <c r="CJ104" i="12"/>
  <c r="CK189" i="12"/>
  <c r="CJ189" i="12"/>
  <c r="CK362" i="12"/>
  <c r="CJ362" i="12"/>
  <c r="CJ39" i="12"/>
  <c r="CK39" i="12"/>
  <c r="CJ239" i="12"/>
  <c r="CK239" i="12"/>
  <c r="CK278" i="12"/>
  <c r="CJ278" i="12"/>
  <c r="CK238" i="12"/>
  <c r="CJ238" i="12"/>
  <c r="CK219" i="12"/>
  <c r="CJ219" i="12"/>
  <c r="CK115" i="12"/>
  <c r="CJ115" i="12"/>
  <c r="CK99" i="12"/>
  <c r="CJ99" i="12"/>
  <c r="CJ347" i="12"/>
  <c r="CK347" i="12"/>
  <c r="CK149" i="12"/>
  <c r="CJ149" i="12"/>
  <c r="CJ185" i="12"/>
  <c r="CK185" i="12"/>
  <c r="CJ241" i="12"/>
  <c r="CK241" i="12"/>
  <c r="CK276" i="12"/>
  <c r="CJ276" i="12"/>
  <c r="CK82" i="12"/>
  <c r="CJ82" i="12"/>
  <c r="CJ217" i="12"/>
  <c r="CK217" i="12"/>
  <c r="CK93" i="12"/>
  <c r="CJ93" i="12"/>
  <c r="CJ264" i="12"/>
  <c r="CK264" i="12"/>
  <c r="CK332" i="12"/>
  <c r="CJ332" i="12"/>
  <c r="CJ195" i="12"/>
  <c r="CK195" i="12"/>
  <c r="CK274" i="12"/>
  <c r="CJ274" i="12"/>
  <c r="CJ289" i="12"/>
  <c r="CK289" i="12"/>
  <c r="CJ327" i="12"/>
  <c r="CK327" i="12"/>
  <c r="CK142" i="12"/>
  <c r="CJ142" i="12"/>
  <c r="CJ51" i="12"/>
  <c r="CK51" i="12"/>
  <c r="CK105" i="12"/>
  <c r="CJ105" i="12"/>
  <c r="CK81" i="12"/>
  <c r="CJ81" i="12"/>
  <c r="CK357" i="12"/>
  <c r="CJ357" i="12"/>
  <c r="CJ163" i="12"/>
  <c r="CK163" i="12"/>
  <c r="CJ261" i="12"/>
  <c r="CK261" i="12"/>
  <c r="CK183" i="12"/>
  <c r="CJ183" i="12"/>
  <c r="CJ137" i="12"/>
  <c r="CK137" i="12"/>
  <c r="CJ177" i="12"/>
  <c r="CK177" i="12"/>
  <c r="CK107" i="12"/>
  <c r="CJ107" i="12"/>
  <c r="CJ279" i="12"/>
  <c r="CK279" i="12"/>
  <c r="CK328" i="12"/>
  <c r="CJ328" i="12"/>
  <c r="CK213" i="12"/>
  <c r="CJ213" i="12"/>
  <c r="CK77" i="12"/>
  <c r="CJ77" i="12"/>
  <c r="CK109" i="12"/>
  <c r="CJ109" i="12"/>
  <c r="CK304" i="12"/>
  <c r="CJ304" i="12"/>
  <c r="CJ48" i="12"/>
  <c r="CK48" i="12"/>
  <c r="CK151" i="12"/>
  <c r="CJ151" i="12"/>
  <c r="CJ191" i="12"/>
  <c r="CK191" i="12"/>
  <c r="CK88" i="12"/>
  <c r="CJ88" i="12"/>
  <c r="CK312" i="12"/>
  <c r="CJ312" i="12"/>
  <c r="CK178" i="12"/>
  <c r="CJ178" i="12"/>
  <c r="CK302" i="12"/>
  <c r="CJ302" i="12"/>
  <c r="CJ325" i="12"/>
  <c r="CK325" i="12"/>
  <c r="CK260" i="12"/>
  <c r="CJ260" i="12"/>
  <c r="CK139" i="12"/>
  <c r="CJ139" i="12"/>
  <c r="CK113" i="12"/>
  <c r="CJ113" i="12"/>
  <c r="CK226" i="12"/>
  <c r="CJ226" i="12"/>
  <c r="CJ339" i="12"/>
  <c r="CK339" i="12"/>
  <c r="CJ255" i="12"/>
  <c r="CK255" i="12"/>
  <c r="CJ335" i="12"/>
  <c r="CK335" i="12"/>
  <c r="CK300" i="12"/>
  <c r="CJ300" i="12"/>
  <c r="CK334" i="12"/>
  <c r="CJ334" i="12"/>
  <c r="CK76" i="12"/>
  <c r="CJ76" i="12"/>
  <c r="CK345" i="12"/>
  <c r="CJ345" i="12"/>
  <c r="CJ269" i="12"/>
  <c r="CK269" i="12"/>
  <c r="CK286" i="12"/>
  <c r="CJ286" i="12"/>
  <c r="CK250" i="12"/>
  <c r="CJ250" i="12"/>
  <c r="CJ98" i="12"/>
  <c r="CK98" i="12"/>
  <c r="CK86" i="12"/>
  <c r="CJ86" i="12"/>
  <c r="CJ80" i="12"/>
  <c r="CK80" i="12"/>
  <c r="CK307" i="12"/>
  <c r="CJ307" i="12"/>
  <c r="CJ146" i="12"/>
  <c r="CK146" i="12"/>
  <c r="CK259" i="12"/>
  <c r="CJ259" i="12"/>
  <c r="CK196" i="12"/>
  <c r="CJ196" i="12"/>
  <c r="CK126" i="12"/>
  <c r="CJ126" i="12"/>
  <c r="CK201" i="12"/>
  <c r="CJ201" i="12"/>
  <c r="CJ254" i="12"/>
  <c r="CK254" i="12"/>
  <c r="CJ267" i="12"/>
  <c r="CK267" i="12"/>
  <c r="CJ297" i="12"/>
  <c r="CK297" i="12"/>
  <c r="CK175" i="12"/>
  <c r="CJ175" i="12"/>
  <c r="CK341" i="12"/>
  <c r="CJ341" i="12"/>
  <c r="CJ94" i="12"/>
  <c r="CK94" i="12"/>
  <c r="CK322" i="12"/>
  <c r="CJ322" i="12"/>
  <c r="CK247" i="12"/>
  <c r="CJ247" i="12"/>
  <c r="CK315" i="12"/>
  <c r="CJ315" i="12"/>
  <c r="CK338" i="12"/>
  <c r="CJ338" i="12"/>
  <c r="CJ100" i="12"/>
  <c r="CK100" i="12"/>
  <c r="CJ131" i="12"/>
  <c r="CK131" i="12"/>
  <c r="CK26" i="12"/>
  <c r="CJ26" i="12"/>
  <c r="CJ6" i="12"/>
  <c r="CK6" i="12"/>
  <c r="CK10" i="12"/>
  <c r="CJ10" i="12"/>
  <c r="CK16" i="12"/>
  <c r="CJ16" i="12"/>
  <c r="CJ11" i="12"/>
  <c r="CK11" i="12"/>
  <c r="CJ18" i="12"/>
  <c r="CK18" i="12"/>
  <c r="CJ17" i="12"/>
  <c r="CK17" i="12"/>
  <c r="CK108" i="12"/>
  <c r="CJ108" i="12"/>
  <c r="CJ132" i="12"/>
  <c r="CK132" i="12"/>
  <c r="CK30" i="12"/>
  <c r="CJ30" i="12"/>
  <c r="CK212" i="12"/>
  <c r="CJ212" i="12"/>
  <c r="CK263" i="12"/>
  <c r="CJ263" i="12"/>
  <c r="CK281" i="12"/>
  <c r="CJ281" i="12"/>
  <c r="CK186" i="12"/>
  <c r="CJ186" i="12"/>
  <c r="CK124" i="12"/>
  <c r="CJ124" i="12"/>
  <c r="CJ271" i="12"/>
  <c r="CK271" i="12"/>
  <c r="CJ310" i="12"/>
  <c r="CK310" i="12"/>
  <c r="CK366" i="12"/>
  <c r="CJ366" i="12"/>
  <c r="CJ46" i="12"/>
  <c r="CK46" i="12"/>
  <c r="CJ273" i="12"/>
  <c r="CK273" i="12"/>
  <c r="CK134" i="12"/>
  <c r="CJ134" i="12"/>
  <c r="CK65" i="12"/>
  <c r="CJ65" i="12"/>
  <c r="CJ193" i="12"/>
  <c r="CK193" i="12"/>
  <c r="CJ330" i="12"/>
  <c r="CK330" i="12"/>
  <c r="CK71" i="12"/>
  <c r="CJ71" i="12"/>
  <c r="CJ128" i="12"/>
  <c r="CK128" i="12"/>
  <c r="CK153" i="12"/>
  <c r="CJ153" i="12"/>
  <c r="CJ91" i="12"/>
  <c r="CK91" i="12"/>
  <c r="CK103" i="12"/>
  <c r="CJ103" i="12"/>
  <c r="CK141" i="12"/>
  <c r="CJ141" i="12"/>
  <c r="CK68" i="12"/>
  <c r="CJ68" i="12"/>
  <c r="CJ172" i="12"/>
  <c r="CK172" i="12"/>
  <c r="CK199" i="12"/>
  <c r="CJ199" i="12"/>
  <c r="CJ44" i="12"/>
  <c r="CK44" i="12"/>
  <c r="CK293" i="12"/>
  <c r="CJ293" i="12"/>
  <c r="CK160" i="12"/>
  <c r="CJ160" i="12"/>
  <c r="CK218" i="12"/>
  <c r="CJ218" i="12"/>
  <c r="CK222" i="12"/>
  <c r="CJ222" i="12"/>
  <c r="CK283" i="12"/>
  <c r="CJ283" i="12"/>
  <c r="CJ333" i="12"/>
  <c r="CK333" i="12"/>
  <c r="CK294" i="12"/>
  <c r="CJ294" i="12"/>
  <c r="CJ138" i="12"/>
  <c r="CK138" i="12"/>
  <c r="CK313" i="12"/>
  <c r="CJ313" i="12"/>
  <c r="CK215" i="12"/>
  <c r="CJ215" i="12"/>
  <c r="CK251" i="12"/>
  <c r="CJ251" i="12"/>
  <c r="CJ229" i="12"/>
  <c r="CK229" i="12"/>
  <c r="CJ284" i="12"/>
  <c r="CK284" i="12"/>
  <c r="CJ133" i="12"/>
  <c r="CK133" i="12"/>
  <c r="CJ56" i="12"/>
  <c r="CK56" i="12"/>
  <c r="CK288" i="12"/>
  <c r="CJ288" i="12"/>
  <c r="CJ336" i="12"/>
  <c r="CK336" i="12"/>
  <c r="CJ53" i="12"/>
  <c r="CK53" i="12"/>
  <c r="CK111" i="12"/>
  <c r="CJ111" i="12"/>
  <c r="CJ67" i="12"/>
  <c r="CK67" i="12"/>
  <c r="CK114" i="12"/>
  <c r="CJ114" i="12"/>
  <c r="CJ170" i="12"/>
  <c r="CK170" i="12"/>
  <c r="CK245" i="12"/>
  <c r="CJ245" i="12"/>
  <c r="CJ162" i="12"/>
  <c r="CK162" i="12"/>
  <c r="CJ258" i="12"/>
  <c r="CK258" i="12"/>
  <c r="CJ299" i="12"/>
  <c r="CK299" i="12"/>
  <c r="CJ305" i="12"/>
  <c r="CK305" i="12"/>
  <c r="CK165" i="12"/>
  <c r="CJ165" i="12"/>
  <c r="CK232" i="12"/>
  <c r="CJ232" i="12"/>
  <c r="CJ198" i="12"/>
  <c r="CK198" i="12"/>
  <c r="CJ129" i="12"/>
  <c r="CK129" i="12"/>
  <c r="CK116" i="12"/>
  <c r="CJ116" i="12"/>
  <c r="CK106" i="12"/>
  <c r="CJ106" i="12"/>
  <c r="CK309" i="12"/>
  <c r="CJ309" i="12"/>
  <c r="CK35" i="12"/>
  <c r="CJ35" i="12"/>
  <c r="CK292" i="12"/>
  <c r="CJ292" i="12"/>
  <c r="CK244" i="12"/>
  <c r="CJ244" i="12"/>
  <c r="CK277" i="12"/>
  <c r="CJ277" i="12"/>
  <c r="CK205" i="12"/>
  <c r="CJ205" i="12"/>
  <c r="CK270" i="12"/>
  <c r="CJ270" i="12"/>
  <c r="CK291" i="12"/>
  <c r="CJ291" i="12"/>
  <c r="CK243" i="12"/>
  <c r="CJ243" i="12"/>
  <c r="CK54" i="12"/>
  <c r="CJ54" i="12"/>
  <c r="CJ36" i="12"/>
  <c r="CK36" i="12"/>
  <c r="CK257" i="12"/>
  <c r="CJ257" i="12"/>
  <c r="CJ230" i="12"/>
  <c r="CK230" i="12"/>
  <c r="CJ135" i="12"/>
  <c r="CK135" i="12"/>
  <c r="CJ143" i="12"/>
  <c r="CK143" i="12"/>
  <c r="CK174" i="12"/>
  <c r="CJ174" i="12"/>
  <c r="CK66" i="12"/>
  <c r="CJ66" i="12"/>
  <c r="CK37" i="12"/>
  <c r="CJ37" i="12"/>
  <c r="CJ184" i="12"/>
  <c r="CK184" i="12"/>
  <c r="CK96" i="12"/>
  <c r="CJ96" i="12"/>
  <c r="CJ31" i="12"/>
  <c r="CK31" i="12"/>
  <c r="CK140" i="12"/>
  <c r="CJ140" i="12"/>
  <c r="CK221" i="12"/>
  <c r="CJ221" i="12"/>
  <c r="CK40" i="12"/>
  <c r="CJ40" i="12"/>
  <c r="CJ161" i="12"/>
  <c r="CK161" i="12"/>
  <c r="CK235" i="12"/>
  <c r="CJ235" i="12"/>
  <c r="CK7" i="12"/>
  <c r="CJ7" i="12"/>
  <c r="CK19" i="12"/>
  <c r="CJ19" i="12"/>
  <c r="CK12" i="12"/>
  <c r="CJ12" i="12"/>
  <c r="CJ9" i="12"/>
  <c r="CK9" i="12"/>
  <c r="CK14" i="12"/>
  <c r="CJ14" i="12"/>
  <c r="CK20" i="12"/>
  <c r="CJ20" i="12"/>
  <c r="CT21" i="12"/>
  <c r="CT20" i="12"/>
  <c r="CT14" i="12"/>
  <c r="CT12" i="12"/>
  <c r="CT11" i="12"/>
  <c r="CT5" i="12"/>
  <c r="CT15" i="12"/>
  <c r="CT18" i="12"/>
  <c r="CT24" i="12"/>
  <c r="CT23" i="12"/>
  <c r="CT9" i="12"/>
  <c r="CT6" i="12"/>
  <c r="CT185" i="12"/>
  <c r="CT186" i="12"/>
  <c r="CT197" i="12"/>
  <c r="CT199" i="12"/>
  <c r="CT343" i="12"/>
  <c r="CT37" i="12"/>
  <c r="CT60" i="12"/>
  <c r="CT272" i="12"/>
  <c r="CT215" i="12"/>
  <c r="CT180" i="12"/>
  <c r="CT347" i="12"/>
  <c r="CT357" i="12"/>
  <c r="CT222" i="12"/>
  <c r="CT205" i="12"/>
  <c r="CT176" i="12"/>
  <c r="CT274" i="12"/>
  <c r="CT311" i="12"/>
  <c r="CT295" i="12"/>
  <c r="CT98" i="12"/>
  <c r="CT40" i="12"/>
  <c r="CT121" i="12"/>
  <c r="CT255" i="12"/>
  <c r="CT211" i="12"/>
  <c r="CT345" i="12"/>
  <c r="CT298" i="12"/>
  <c r="CT204" i="12"/>
  <c r="CT344" i="12"/>
  <c r="CT80" i="12"/>
  <c r="CT68" i="12"/>
  <c r="CT133" i="12"/>
  <c r="CT368" i="12"/>
  <c r="CT341" i="12"/>
  <c r="CT333" i="12"/>
  <c r="CT306" i="12"/>
  <c r="CT128" i="12"/>
  <c r="CT287" i="12"/>
  <c r="CT241" i="12"/>
  <c r="CT259" i="12"/>
  <c r="CT83" i="12"/>
  <c r="CT354" i="12"/>
  <c r="CT289" i="12"/>
  <c r="CT207" i="12"/>
  <c r="CT366" i="12"/>
  <c r="CT291" i="12"/>
  <c r="CT260" i="12"/>
  <c r="CT148" i="12"/>
  <c r="CT367" i="12"/>
  <c r="CT74" i="12"/>
  <c r="CT78" i="12"/>
  <c r="CT268" i="12"/>
  <c r="CT134" i="12"/>
  <c r="CT138" i="12"/>
  <c r="CT194" i="12"/>
  <c r="CT55" i="12"/>
  <c r="CT65" i="12"/>
  <c r="CT238" i="12"/>
  <c r="CT219" i="12"/>
  <c r="CT10" i="12"/>
  <c r="CT22" i="12"/>
  <c r="CT25" i="12"/>
  <c r="CT26" i="12"/>
  <c r="CT19" i="12"/>
  <c r="CT7" i="12"/>
  <c r="CT3" i="12"/>
  <c r="CT17" i="12"/>
  <c r="CT13" i="12"/>
  <c r="CT16" i="12"/>
  <c r="CT27" i="12"/>
  <c r="CT8" i="12"/>
  <c r="CT4" i="12"/>
  <c r="CT338" i="12"/>
  <c r="CT318" i="12"/>
  <c r="CT227" i="12"/>
  <c r="CT246" i="12"/>
  <c r="CT94" i="12"/>
  <c r="CT201" i="12"/>
  <c r="CT282" i="12"/>
  <c r="CT362" i="12"/>
  <c r="CT91" i="12"/>
  <c r="CT108" i="12"/>
  <c r="CT193" i="12"/>
  <c r="CT221" i="12"/>
  <c r="CT352" i="12"/>
  <c r="CT110" i="12"/>
  <c r="CT127" i="12"/>
  <c r="CT84" i="12"/>
  <c r="CT32" i="12"/>
  <c r="CT267" i="12"/>
  <c r="CT124" i="12"/>
  <c r="CT235" i="12"/>
  <c r="CT325" i="12"/>
  <c r="CT183" i="12"/>
  <c r="CT145" i="12"/>
  <c r="CT39" i="12"/>
  <c r="CT188" i="12"/>
  <c r="CT29" i="12"/>
  <c r="CT97" i="12"/>
  <c r="CT305" i="12"/>
  <c r="CT192" i="12"/>
  <c r="CT273" i="12"/>
  <c r="CT261" i="12"/>
  <c r="CT288" i="12"/>
  <c r="CT103" i="12"/>
  <c r="CT144" i="12"/>
  <c r="CT271" i="12"/>
  <c r="CT247" i="12"/>
  <c r="CT209" i="12"/>
  <c r="CT252" i="12"/>
  <c r="CT46" i="12"/>
  <c r="CT243" i="12"/>
  <c r="CT301" i="12"/>
  <c r="CT233" i="12"/>
  <c r="CT244" i="12"/>
  <c r="CT93" i="12"/>
  <c r="CT196" i="12"/>
  <c r="CT169" i="12"/>
  <c r="CT170" i="12"/>
  <c r="CT228" i="12"/>
  <c r="CT322" i="12"/>
  <c r="CT324" i="12"/>
  <c r="CT184" i="12"/>
  <c r="CT38" i="12"/>
  <c r="CT51" i="12"/>
  <c r="CT300" i="12"/>
  <c r="CT54" i="12"/>
  <c r="CT67" i="12"/>
  <c r="CT62" i="12"/>
  <c r="CT269" i="12"/>
  <c r="CT323" i="12"/>
  <c r="CT284" i="12"/>
  <c r="CT114" i="12"/>
  <c r="CT48" i="12"/>
  <c r="CT250" i="12"/>
  <c r="CT351" i="12"/>
  <c r="CT63" i="12"/>
  <c r="CT279" i="12"/>
  <c r="CT349" i="12"/>
  <c r="CT292" i="12"/>
  <c r="CT69" i="12"/>
  <c r="CT190" i="12"/>
  <c r="CT95" i="12"/>
  <c r="CT265" i="12"/>
  <c r="CT149" i="12"/>
  <c r="CT195" i="12"/>
  <c r="CT253" i="12"/>
  <c r="CT156" i="12"/>
  <c r="CT251" i="12"/>
  <c r="CT168" i="12"/>
  <c r="CT364" i="12"/>
  <c r="CT210" i="12"/>
  <c r="CT52" i="12"/>
  <c r="CT100" i="12"/>
  <c r="CT353" i="12"/>
  <c r="CT302" i="12"/>
  <c r="CT119" i="12"/>
  <c r="CT231" i="12"/>
  <c r="CT150" i="12"/>
  <c r="CT179" i="12"/>
  <c r="CT232" i="12"/>
  <c r="CT234" i="12"/>
  <c r="CT334" i="12"/>
  <c r="CT167" i="12"/>
  <c r="CT107" i="12"/>
  <c r="CT137" i="12"/>
  <c r="CT64" i="12"/>
  <c r="CT174" i="12"/>
  <c r="CT332" i="12"/>
  <c r="CT33" i="12"/>
  <c r="CT35" i="12"/>
  <c r="CT278" i="12"/>
  <c r="CT177" i="12"/>
  <c r="CT166" i="12"/>
  <c r="CT321" i="12"/>
  <c r="CT189" i="12"/>
  <c r="CT266" i="12"/>
  <c r="CT363" i="12"/>
  <c r="CT285" i="12"/>
  <c r="CT152" i="12"/>
  <c r="CT116" i="12"/>
  <c r="CT198" i="12"/>
  <c r="CT206" i="12"/>
  <c r="CT75" i="12"/>
  <c r="CT86" i="12"/>
  <c r="CT358" i="12"/>
  <c r="CT31" i="12"/>
  <c r="CT87" i="12"/>
  <c r="CT34" i="12"/>
  <c r="CT47" i="12"/>
  <c r="CT316" i="12"/>
  <c r="CT44" i="12"/>
  <c r="CT131" i="12"/>
  <c r="CT229" i="12"/>
  <c r="CT77" i="12"/>
  <c r="CT28" i="12"/>
  <c r="CT56" i="12"/>
  <c r="CT350" i="12"/>
  <c r="CT276" i="12"/>
  <c r="CT135" i="12"/>
  <c r="CT71" i="12"/>
  <c r="CT123" i="12"/>
  <c r="CT92" i="12"/>
  <c r="CT113" i="12"/>
  <c r="CT112" i="12"/>
  <c r="CT160" i="12"/>
  <c r="CT220" i="12"/>
  <c r="CT296" i="12"/>
  <c r="CT280" i="12"/>
  <c r="CT212" i="12"/>
  <c r="CT236" i="12"/>
  <c r="CT147" i="12"/>
  <c r="CT365" i="12"/>
  <c r="CT270" i="12"/>
  <c r="CT50" i="12"/>
  <c r="CT329" i="12"/>
  <c r="CT140" i="12"/>
  <c r="CT356" i="12"/>
  <c r="CT283" i="12"/>
  <c r="CT111" i="12"/>
  <c r="CT172" i="12"/>
  <c r="CT337" i="12"/>
  <c r="CT348" i="12"/>
  <c r="CT256" i="12"/>
  <c r="CT96" i="12"/>
  <c r="CT223" i="12"/>
  <c r="CT355" i="12"/>
  <c r="CT225" i="12"/>
  <c r="CT240" i="12"/>
  <c r="CT142" i="12"/>
  <c r="CT297" i="12"/>
  <c r="CT275" i="12"/>
  <c r="CT237" i="12"/>
  <c r="CT153" i="12"/>
  <c r="CT208" i="12"/>
  <c r="CT248" i="12"/>
  <c r="CT99" i="12"/>
  <c r="CT277" i="12"/>
  <c r="CT85" i="12"/>
  <c r="CT187" i="12"/>
  <c r="CT109" i="12"/>
  <c r="CT328" i="12"/>
  <c r="CT139" i="12"/>
  <c r="CT104" i="12"/>
  <c r="CT331" i="12"/>
  <c r="CT136" i="12"/>
  <c r="CT224" i="12"/>
  <c r="CT130" i="12"/>
  <c r="CT213" i="12"/>
  <c r="CT101" i="12"/>
  <c r="CT304" i="12"/>
  <c r="CT141" i="12"/>
  <c r="CT336" i="12"/>
  <c r="CT122" i="12"/>
  <c r="CT36" i="12"/>
  <c r="CT245" i="12"/>
  <c r="CT132" i="12"/>
  <c r="CT151" i="12"/>
  <c r="CT335" i="12"/>
  <c r="CT239" i="12"/>
  <c r="CT218" i="12"/>
  <c r="CT309" i="12"/>
  <c r="CT120" i="12"/>
  <c r="CT314" i="12"/>
  <c r="CT182" i="12"/>
  <c r="CT45" i="12"/>
  <c r="CT202" i="12"/>
  <c r="CT308" i="12"/>
  <c r="CT155" i="12"/>
  <c r="CT143" i="12"/>
  <c r="CT115" i="12"/>
  <c r="CT230" i="12"/>
  <c r="CT49" i="12"/>
  <c r="CT361" i="12"/>
  <c r="CT313" i="12"/>
  <c r="CT66" i="12"/>
  <c r="CT105" i="12"/>
  <c r="CT293" i="12"/>
  <c r="CT242" i="12"/>
  <c r="CT359" i="12"/>
  <c r="CT258" i="12"/>
  <c r="CT214" i="12"/>
  <c r="CT146" i="12"/>
  <c r="CT53" i="12"/>
  <c r="CT319" i="12"/>
  <c r="CT175" i="12"/>
  <c r="CT117" i="12"/>
  <c r="CT281" i="12"/>
  <c r="CT200" i="12"/>
  <c r="CT158" i="12"/>
  <c r="CT203" i="12"/>
  <c r="CT79" i="12"/>
  <c r="CT57" i="12"/>
  <c r="CT262" i="12"/>
  <c r="CT257" i="12"/>
  <c r="CT340" i="12"/>
  <c r="CT76" i="12"/>
  <c r="CT320" i="12"/>
  <c r="CT41" i="12"/>
  <c r="CT72" i="12"/>
  <c r="CT165" i="12"/>
  <c r="CT294" i="12"/>
  <c r="CT327" i="12"/>
  <c r="CT171" i="12"/>
  <c r="CT102" i="12"/>
  <c r="CT342" i="12"/>
  <c r="CT315" i="12"/>
  <c r="CT330" i="12"/>
  <c r="CT61" i="12"/>
  <c r="CT312" i="12"/>
  <c r="CT58" i="12"/>
  <c r="CT162" i="12"/>
  <c r="CT70" i="12"/>
  <c r="CT286" i="12"/>
  <c r="CT339" i="12"/>
  <c r="CT181" i="12"/>
  <c r="CT164" i="12"/>
  <c r="CT217" i="12"/>
  <c r="CT290" i="12"/>
  <c r="CT125" i="12"/>
  <c r="CT126" i="12"/>
  <c r="CT360" i="12"/>
  <c r="CT249" i="12"/>
  <c r="CT163" i="12"/>
  <c r="CT216" i="12"/>
  <c r="CT263" i="12"/>
  <c r="CT30" i="12"/>
  <c r="CT59" i="12"/>
  <c r="CT82" i="12"/>
  <c r="CT106" i="12"/>
  <c r="CT89" i="12"/>
  <c r="CT90" i="12"/>
  <c r="CT317" i="12"/>
  <c r="CT159" i="12"/>
  <c r="CT264" i="12"/>
  <c r="CT303" i="12"/>
  <c r="CT346" i="12"/>
  <c r="CT157" i="12"/>
  <c r="CT326" i="12"/>
  <c r="CT191" i="12"/>
  <c r="CT173" i="12"/>
  <c r="CT43" i="12"/>
  <c r="CT88" i="12"/>
  <c r="CT161" i="12"/>
  <c r="CT254" i="12"/>
  <c r="CT118" i="12"/>
  <c r="CT42" i="12"/>
  <c r="CT81" i="12"/>
  <c r="CT299" i="12"/>
  <c r="CT73" i="12"/>
  <c r="CT154" i="12"/>
  <c r="CT310" i="12"/>
  <c r="CT307" i="12"/>
  <c r="CT226" i="12"/>
  <c r="CT178" i="12"/>
  <c r="CT129" i="12"/>
  <c r="BM367" i="12"/>
  <c r="BL367" i="12"/>
  <c r="BM206" i="12"/>
  <c r="BL206" i="12"/>
  <c r="BL317" i="12"/>
  <c r="BM317" i="12"/>
  <c r="BL67" i="12"/>
  <c r="BM67" i="12"/>
  <c r="BM315" i="12"/>
  <c r="BL315" i="12"/>
  <c r="BM260" i="12"/>
  <c r="BL260" i="12"/>
  <c r="BL320" i="12"/>
  <c r="BM320" i="12"/>
  <c r="BM342" i="12"/>
  <c r="BL342" i="12"/>
  <c r="BL329" i="12"/>
  <c r="BM329" i="12"/>
  <c r="BM335" i="12"/>
  <c r="BL335" i="12"/>
  <c r="BM336" i="12"/>
  <c r="BL336" i="12"/>
  <c r="BL192" i="12"/>
  <c r="BM192" i="12"/>
  <c r="BL143" i="12"/>
  <c r="BM143" i="12"/>
  <c r="BM114" i="12"/>
  <c r="BL114" i="12"/>
  <c r="BM171" i="12"/>
  <c r="BL171" i="12"/>
  <c r="BM53" i="12"/>
  <c r="BL53" i="12"/>
  <c r="BM173" i="12"/>
  <c r="BL173" i="12"/>
  <c r="BM159" i="12"/>
  <c r="BL159" i="12"/>
  <c r="BM362" i="12"/>
  <c r="BL362" i="12"/>
  <c r="BM58" i="12"/>
  <c r="BL58" i="12"/>
  <c r="BL112" i="12"/>
  <c r="BM112" i="12"/>
  <c r="BL334" i="12"/>
  <c r="BM334" i="12"/>
  <c r="BM359" i="12"/>
  <c r="BL359" i="12"/>
  <c r="BL148" i="12"/>
  <c r="BM148" i="12"/>
  <c r="BM234" i="12"/>
  <c r="BL234" i="12"/>
  <c r="BL318" i="12"/>
  <c r="BM318" i="12"/>
  <c r="BL357" i="12"/>
  <c r="BM357" i="12"/>
  <c r="BM224" i="12"/>
  <c r="BL224" i="12"/>
  <c r="BL50" i="12"/>
  <c r="BM50" i="12"/>
  <c r="BM356" i="12"/>
  <c r="BL356" i="12"/>
  <c r="BM108" i="12"/>
  <c r="BL108" i="12"/>
  <c r="BM158" i="12"/>
  <c r="BL158" i="12"/>
  <c r="BL232" i="12"/>
  <c r="BM232" i="12"/>
  <c r="BM44" i="12"/>
  <c r="BL44" i="12"/>
  <c r="BM293" i="12"/>
  <c r="BL293" i="12"/>
  <c r="BM56" i="12"/>
  <c r="BL56" i="12"/>
  <c r="BM299" i="12"/>
  <c r="BL299" i="12"/>
  <c r="BM228" i="12"/>
  <c r="BL228" i="12"/>
  <c r="BM218" i="12"/>
  <c r="BL218" i="12"/>
  <c r="BM252" i="12"/>
  <c r="BL252" i="12"/>
  <c r="BL309" i="12"/>
  <c r="BM309" i="12"/>
  <c r="BM186" i="12"/>
  <c r="BL186" i="12"/>
  <c r="BL363" i="12"/>
  <c r="BM363" i="12"/>
  <c r="BM312" i="12"/>
  <c r="BL312" i="12"/>
  <c r="BM33" i="12"/>
  <c r="BL33" i="12"/>
  <c r="BL59" i="12"/>
  <c r="BM59" i="12"/>
  <c r="BM361" i="12"/>
  <c r="BL361" i="12"/>
  <c r="BL273" i="12"/>
  <c r="BM273" i="12"/>
  <c r="BL87" i="12"/>
  <c r="BM87" i="12"/>
  <c r="BL358" i="12"/>
  <c r="BM358" i="12"/>
  <c r="BM246" i="12"/>
  <c r="BL246" i="12"/>
  <c r="BL189" i="12"/>
  <c r="BM189" i="12"/>
  <c r="BM204" i="12"/>
  <c r="BL204" i="12"/>
  <c r="BL322" i="12"/>
  <c r="BM322" i="12"/>
  <c r="BL111" i="12"/>
  <c r="BM111" i="12"/>
  <c r="BL185" i="12"/>
  <c r="BM185" i="12"/>
  <c r="BM314" i="12"/>
  <c r="BL314" i="12"/>
  <c r="BL239" i="12"/>
  <c r="BM239" i="12"/>
  <c r="BM282" i="12"/>
  <c r="BL282" i="12"/>
  <c r="BL103" i="12"/>
  <c r="BM103" i="12"/>
  <c r="BM43" i="12"/>
  <c r="BL43" i="12"/>
  <c r="BM167" i="12"/>
  <c r="BL167" i="12"/>
  <c r="BL78" i="12"/>
  <c r="BM78" i="12"/>
  <c r="BM122" i="12"/>
  <c r="BL122" i="12"/>
  <c r="BL200" i="12"/>
  <c r="BM200" i="12"/>
  <c r="BL34" i="12"/>
  <c r="BM34" i="12"/>
  <c r="BM140" i="12"/>
  <c r="BL140" i="12"/>
  <c r="BL193" i="12"/>
  <c r="BM193" i="12"/>
  <c r="BM65" i="12"/>
  <c r="BL65" i="12"/>
  <c r="BM88" i="12"/>
  <c r="BL88" i="12"/>
  <c r="BL286" i="12"/>
  <c r="BM286" i="12"/>
  <c r="BM97" i="12"/>
  <c r="BL97" i="12"/>
  <c r="BM310" i="12"/>
  <c r="BL310" i="12"/>
  <c r="BL183" i="12"/>
  <c r="BM183" i="12"/>
  <c r="BM81" i="12"/>
  <c r="BL81" i="12"/>
  <c r="BL197" i="12"/>
  <c r="BM197" i="12"/>
  <c r="BM181" i="12"/>
  <c r="BL181" i="12"/>
  <c r="BL139" i="12"/>
  <c r="BM139" i="12"/>
  <c r="BM256" i="12"/>
  <c r="BL256" i="12"/>
  <c r="BL137" i="12"/>
  <c r="BM137" i="12"/>
  <c r="BL28" i="12"/>
  <c r="BM28" i="12"/>
  <c r="BM161" i="12"/>
  <c r="BL161" i="12"/>
  <c r="BL296" i="12"/>
  <c r="BM296" i="12"/>
  <c r="BL83" i="12"/>
  <c r="BM83" i="12"/>
  <c r="BM60" i="12"/>
  <c r="BL60" i="12"/>
  <c r="BL23" i="12"/>
  <c r="BM23" i="12"/>
  <c r="BL22" i="12"/>
  <c r="BM22" i="12"/>
  <c r="BM3" i="12"/>
  <c r="BL3" i="12"/>
  <c r="BM168" i="12"/>
  <c r="BL168" i="12"/>
  <c r="BM106" i="12"/>
  <c r="BL106" i="12"/>
  <c r="BL146" i="12"/>
  <c r="BM146" i="12"/>
  <c r="BL205" i="12"/>
  <c r="BM205" i="12"/>
  <c r="BL73" i="12"/>
  <c r="BM73" i="12"/>
  <c r="BL257" i="12"/>
  <c r="BM257" i="12"/>
  <c r="BM99" i="12"/>
  <c r="BL99" i="12"/>
  <c r="BM250" i="12"/>
  <c r="BL250" i="12"/>
  <c r="BM144" i="12"/>
  <c r="BL144" i="12"/>
  <c r="BM69" i="12"/>
  <c r="BL69" i="12"/>
  <c r="BL325" i="12"/>
  <c r="BM325" i="12"/>
  <c r="BM229" i="12"/>
  <c r="BL229" i="12"/>
  <c r="BM29" i="12"/>
  <c r="BL29" i="12"/>
  <c r="BM166" i="12"/>
  <c r="BL166" i="12"/>
  <c r="BM283" i="12"/>
  <c r="BL283" i="12"/>
  <c r="BL341" i="12"/>
  <c r="BM341" i="12"/>
  <c r="BL179" i="12"/>
  <c r="BM179" i="12"/>
  <c r="BL263" i="12"/>
  <c r="BM263" i="12"/>
  <c r="BM94" i="12"/>
  <c r="BL94" i="12"/>
  <c r="BL71" i="12"/>
  <c r="BM71" i="12"/>
  <c r="BM138" i="12"/>
  <c r="BL138" i="12"/>
  <c r="BM271" i="12"/>
  <c r="BL271" i="12"/>
  <c r="BL254" i="12"/>
  <c r="BM254" i="12"/>
  <c r="BM131" i="12"/>
  <c r="BL131" i="12"/>
  <c r="BL38" i="12"/>
  <c r="BM38" i="12"/>
  <c r="BM287" i="12"/>
  <c r="BL287" i="12"/>
  <c r="BM49" i="12"/>
  <c r="BL49" i="12"/>
  <c r="BL268" i="12"/>
  <c r="BM268" i="12"/>
  <c r="BL115" i="12"/>
  <c r="BM115" i="12"/>
  <c r="BM244" i="12"/>
  <c r="BL244" i="12"/>
  <c r="BL61" i="12"/>
  <c r="BM61" i="12"/>
  <c r="BM121" i="12"/>
  <c r="BL121" i="12"/>
  <c r="BL343" i="12"/>
  <c r="BM343" i="12"/>
  <c r="BM344" i="12"/>
  <c r="BL344" i="12"/>
  <c r="BM84" i="12"/>
  <c r="BL84" i="12"/>
  <c r="BM194" i="12"/>
  <c r="BL194" i="12"/>
  <c r="BM36" i="12"/>
  <c r="BL36" i="12"/>
  <c r="BM191" i="12"/>
  <c r="BL191" i="12"/>
  <c r="BM195" i="12"/>
  <c r="BL195" i="12"/>
  <c r="BM276" i="12"/>
  <c r="BL276" i="12"/>
  <c r="BM316" i="12"/>
  <c r="BL316" i="12"/>
  <c r="BL270" i="12"/>
  <c r="BM270" i="12"/>
  <c r="BM151" i="12"/>
  <c r="BL151" i="12"/>
  <c r="BL366" i="12"/>
  <c r="BM366" i="12"/>
  <c r="BL82" i="12"/>
  <c r="BM82" i="12"/>
  <c r="BL349" i="12"/>
  <c r="BM349" i="12"/>
  <c r="BM52" i="12"/>
  <c r="BL52" i="12"/>
  <c r="BM190" i="12"/>
  <c r="BL190" i="12"/>
  <c r="BL79" i="12"/>
  <c r="BM79" i="12"/>
  <c r="BL332" i="12"/>
  <c r="BM332" i="12"/>
  <c r="BM77" i="12"/>
  <c r="BL77" i="12"/>
  <c r="BL346" i="12"/>
  <c r="BM346" i="12"/>
  <c r="BL209" i="12"/>
  <c r="BM209" i="12"/>
  <c r="BL180" i="12"/>
  <c r="BM180" i="12"/>
  <c r="BL123" i="12"/>
  <c r="BM123" i="12"/>
  <c r="BM217" i="12"/>
  <c r="BL217" i="12"/>
  <c r="BL76" i="12"/>
  <c r="BM76" i="12"/>
  <c r="BM241" i="12"/>
  <c r="BL241" i="12"/>
  <c r="BM198" i="12"/>
  <c r="BL198" i="12"/>
  <c r="BM62" i="12"/>
  <c r="BL62" i="12"/>
  <c r="BM354" i="12"/>
  <c r="BL354" i="12"/>
  <c r="BL292" i="12"/>
  <c r="BM292" i="12"/>
  <c r="BL156" i="12"/>
  <c r="BM156" i="12"/>
  <c r="BM95" i="12"/>
  <c r="BL95" i="12"/>
  <c r="BL308" i="12"/>
  <c r="BM308" i="12"/>
  <c r="BM307" i="12"/>
  <c r="BL307" i="12"/>
  <c r="BL245" i="12"/>
  <c r="BM245" i="12"/>
  <c r="BM340" i="12"/>
  <c r="BL340" i="12"/>
  <c r="BM313" i="12"/>
  <c r="BL313" i="12"/>
  <c r="BL294" i="12"/>
  <c r="BM294" i="12"/>
  <c r="BL188" i="12"/>
  <c r="BM188" i="12"/>
  <c r="BL90" i="12"/>
  <c r="BM90" i="12"/>
  <c r="BM170" i="12"/>
  <c r="BL170" i="12"/>
  <c r="BL266" i="12"/>
  <c r="BM266" i="12"/>
  <c r="BL113" i="12"/>
  <c r="BM113" i="12"/>
  <c r="BL360" i="12"/>
  <c r="BM360" i="12"/>
  <c r="BM109" i="12"/>
  <c r="BL109" i="12"/>
  <c r="BM92" i="12"/>
  <c r="BL92" i="12"/>
  <c r="BM153" i="12"/>
  <c r="BL153" i="12"/>
  <c r="BM125" i="12"/>
  <c r="BL125" i="12"/>
  <c r="BL196" i="12"/>
  <c r="BM196" i="12"/>
  <c r="BM305" i="12"/>
  <c r="BL305" i="12"/>
  <c r="BL326" i="12"/>
  <c r="BM326" i="12"/>
  <c r="BM284" i="12"/>
  <c r="BL284" i="12"/>
  <c r="BM184" i="12"/>
  <c r="BL184" i="12"/>
  <c r="BM46" i="12"/>
  <c r="BL46" i="12"/>
  <c r="BL269" i="12"/>
  <c r="BM269" i="12"/>
  <c r="BL281" i="12"/>
  <c r="BM281" i="12"/>
  <c r="BM18" i="12"/>
  <c r="BL18" i="12"/>
  <c r="BL24" i="12"/>
  <c r="BM24" i="12"/>
  <c r="BM11" i="12"/>
  <c r="BL11" i="12"/>
  <c r="BL15" i="12"/>
  <c r="BM15" i="12"/>
  <c r="BM9" i="12"/>
  <c r="BL9" i="12"/>
  <c r="BL5" i="12"/>
  <c r="BM5" i="12"/>
  <c r="BL21" i="12"/>
  <c r="BM21" i="12"/>
  <c r="BL26" i="12"/>
  <c r="BL6" i="12"/>
  <c r="Q51" i="12"/>
  <c r="Q111" i="12"/>
  <c r="Q65" i="12"/>
  <c r="Q61" i="12"/>
  <c r="Q74" i="12"/>
  <c r="Q93" i="12"/>
  <c r="Q107" i="12"/>
  <c r="Q109" i="12"/>
  <c r="Q85" i="12"/>
  <c r="Q45" i="12"/>
  <c r="Q98" i="12"/>
  <c r="Q103" i="12"/>
  <c r="Q81" i="12"/>
  <c r="Q116" i="12"/>
  <c r="Q76" i="12"/>
  <c r="Q71" i="12"/>
  <c r="Q78" i="12"/>
  <c r="Q82" i="12"/>
  <c r="Q117" i="12"/>
  <c r="Q112" i="12"/>
  <c r="Q67" i="12"/>
  <c r="Q55" i="12"/>
  <c r="Q123" i="12"/>
  <c r="Q68" i="12"/>
  <c r="Q121" i="12"/>
  <c r="Q95" i="12"/>
  <c r="Q122" i="12"/>
  <c r="Q90" i="12"/>
  <c r="Q115" i="12"/>
  <c r="Q84" i="12"/>
  <c r="Q73" i="12"/>
  <c r="Q72" i="12"/>
  <c r="Q118" i="12"/>
  <c r="Q92" i="12"/>
  <c r="Q99" i="12"/>
  <c r="Q88" i="12"/>
  <c r="Q89" i="12"/>
  <c r="Q100" i="12"/>
  <c r="Q110" i="12"/>
  <c r="Q119" i="12"/>
  <c r="Q97" i="12"/>
  <c r="Q70" i="12"/>
  <c r="Q113" i="12"/>
  <c r="Q96" i="12"/>
  <c r="Q114" i="12"/>
  <c r="Q83" i="12"/>
  <c r="Q32" i="12"/>
  <c r="Q75" i="12"/>
  <c r="Q77" i="12"/>
  <c r="Q87" i="12"/>
  <c r="Q79" i="12"/>
  <c r="Q120" i="12"/>
  <c r="Q40" i="12"/>
  <c r="Q62" i="12"/>
  <c r="Q86" i="12"/>
  <c r="Q102" i="12"/>
  <c r="Q66" i="12"/>
  <c r="Q105" i="12"/>
  <c r="Q21" i="12"/>
  <c r="R21" i="12" s="1"/>
  <c r="Q64" i="12"/>
  <c r="Q22" i="12"/>
  <c r="Q101" i="12"/>
  <c r="Q63" i="12"/>
  <c r="Q108" i="12"/>
  <c r="Q104" i="12"/>
  <c r="Q94" i="12"/>
  <c r="Q69" i="12"/>
  <c r="Q106" i="12"/>
  <c r="Q91" i="12"/>
  <c r="Q80" i="12"/>
  <c r="CK209" i="12"/>
  <c r="CJ209" i="12"/>
  <c r="CJ155" i="12"/>
  <c r="CK155" i="12"/>
  <c r="CK349" i="12"/>
  <c r="CJ349" i="12"/>
  <c r="CK159" i="12"/>
  <c r="CJ159" i="12"/>
  <c r="CJ344" i="12"/>
  <c r="CK344" i="12"/>
  <c r="CK125" i="12"/>
  <c r="CJ125" i="12"/>
  <c r="CJ42" i="12"/>
  <c r="CK42" i="12"/>
  <c r="CK303" i="12"/>
  <c r="CJ303" i="12"/>
  <c r="CJ102" i="12"/>
  <c r="CK102" i="12"/>
  <c r="CJ176" i="12"/>
  <c r="CK176" i="12"/>
  <c r="CJ228" i="12"/>
  <c r="CK228" i="12"/>
  <c r="CK200" i="12"/>
  <c r="CJ200" i="12"/>
  <c r="CK60" i="12"/>
  <c r="CJ60" i="12"/>
  <c r="CK156" i="12"/>
  <c r="CJ156" i="12"/>
  <c r="CK275" i="12"/>
  <c r="CJ275" i="12"/>
  <c r="CJ90" i="12"/>
  <c r="CK90" i="12"/>
  <c r="CJ157" i="12"/>
  <c r="CK157" i="12"/>
  <c r="CK295" i="12"/>
  <c r="CJ295" i="12"/>
  <c r="CJ154" i="12"/>
  <c r="CK154" i="12"/>
  <c r="CJ118" i="12"/>
  <c r="CK118" i="12"/>
  <c r="CJ47" i="12"/>
  <c r="CK47" i="12"/>
  <c r="CK58" i="12"/>
  <c r="CJ58" i="12"/>
  <c r="CJ75" i="12"/>
  <c r="CK75" i="12"/>
  <c r="CJ112" i="12"/>
  <c r="CK112" i="12"/>
  <c r="CK38" i="12"/>
  <c r="CJ38" i="12"/>
  <c r="CK85" i="12"/>
  <c r="CJ85" i="12"/>
  <c r="CK246" i="12"/>
  <c r="CJ246" i="12"/>
  <c r="CJ225" i="12"/>
  <c r="CK225" i="12"/>
  <c r="CJ123" i="12"/>
  <c r="CK123" i="12"/>
  <c r="CK192" i="12"/>
  <c r="CJ192" i="12"/>
  <c r="CK342" i="12"/>
  <c r="CJ342" i="12"/>
  <c r="CK223" i="12"/>
  <c r="CJ223" i="12"/>
  <c r="CK352" i="12"/>
  <c r="CJ352" i="12"/>
  <c r="CK145" i="12"/>
  <c r="CJ145" i="12"/>
  <c r="CK120" i="12"/>
  <c r="CJ120" i="12"/>
  <c r="CJ171" i="12"/>
  <c r="CK171" i="12"/>
  <c r="CK202" i="12"/>
  <c r="CJ202" i="12"/>
  <c r="CJ365" i="12"/>
  <c r="CK365" i="12"/>
  <c r="CJ268" i="12"/>
  <c r="CK268" i="12"/>
  <c r="CK122" i="12"/>
  <c r="CJ122" i="12"/>
  <c r="CJ181" i="12"/>
  <c r="CK181" i="12"/>
  <c r="CK72" i="12"/>
  <c r="CJ72" i="12"/>
  <c r="CK61" i="12"/>
  <c r="CJ61" i="12"/>
  <c r="CJ168" i="12"/>
  <c r="CK168" i="12"/>
  <c r="CJ29" i="12"/>
  <c r="CK29" i="12"/>
  <c r="CJ360" i="12"/>
  <c r="CK360" i="12"/>
  <c r="CJ280" i="12"/>
  <c r="CK280" i="12"/>
  <c r="CJ237" i="12"/>
  <c r="CK237" i="12"/>
  <c r="CK240" i="12"/>
  <c r="CJ240" i="12"/>
  <c r="CJ353" i="12"/>
  <c r="CK353" i="12"/>
  <c r="CJ84" i="12"/>
  <c r="CK84" i="12"/>
  <c r="CJ227" i="12"/>
  <c r="CK227" i="12"/>
  <c r="CJ188" i="12"/>
  <c r="CK188" i="12"/>
  <c r="CJ351" i="12"/>
  <c r="CK351" i="12"/>
  <c r="CJ317" i="12"/>
  <c r="CK317" i="12"/>
  <c r="CK331" i="12"/>
  <c r="CJ331" i="12"/>
  <c r="CJ308" i="12"/>
  <c r="CK308" i="12"/>
  <c r="CJ74" i="12"/>
  <c r="CK74" i="12"/>
  <c r="CJ43" i="12"/>
  <c r="CK43" i="12"/>
  <c r="CK348" i="12"/>
  <c r="CJ348" i="12"/>
  <c r="CK95" i="12"/>
  <c r="CJ95" i="12"/>
  <c r="CJ216" i="12"/>
  <c r="CK216" i="12"/>
  <c r="CK187" i="12"/>
  <c r="CJ187" i="12"/>
  <c r="CK130" i="12"/>
  <c r="CJ130" i="12"/>
  <c r="CJ224" i="12"/>
  <c r="CK224" i="12"/>
  <c r="CJ117" i="12"/>
  <c r="CK117" i="12"/>
  <c r="CK314" i="12"/>
  <c r="CJ314" i="12"/>
  <c r="CK231" i="12"/>
  <c r="CJ231" i="12"/>
  <c r="CJ101" i="12"/>
  <c r="CK101" i="12"/>
  <c r="CJ208" i="12"/>
  <c r="CK208" i="12"/>
  <c r="CK119" i="12"/>
  <c r="CJ119" i="12"/>
  <c r="CK144" i="12"/>
  <c r="CJ144" i="12"/>
  <c r="CK49" i="12"/>
  <c r="CJ49" i="12"/>
  <c r="CJ290" i="12"/>
  <c r="CK290" i="12"/>
  <c r="CJ282" i="12"/>
  <c r="CK282" i="12"/>
  <c r="CK190" i="12"/>
  <c r="CJ190" i="12"/>
  <c r="CJ173" i="12"/>
  <c r="CK173" i="12"/>
  <c r="CK164" i="12"/>
  <c r="CJ164" i="12"/>
  <c r="CK363" i="12"/>
  <c r="CJ363" i="12"/>
  <c r="CJ167" i="12"/>
  <c r="CK167" i="12"/>
  <c r="CJ207" i="12"/>
  <c r="CK207" i="12"/>
  <c r="CJ355" i="12"/>
  <c r="CK355" i="12"/>
  <c r="CK28" i="12"/>
  <c r="CJ28" i="12"/>
  <c r="CJ206" i="12"/>
  <c r="CK206" i="12"/>
  <c r="CJ326" i="12"/>
  <c r="CK326" i="12"/>
  <c r="CK70" i="12"/>
  <c r="CJ70" i="12"/>
  <c r="CK169" i="12"/>
  <c r="CJ169" i="12"/>
  <c r="CK210" i="12"/>
  <c r="CJ210" i="12"/>
  <c r="CK22" i="12"/>
  <c r="CJ22" i="12"/>
  <c r="CK27" i="12"/>
  <c r="CJ27" i="12"/>
  <c r="CK3" i="12"/>
  <c r="CJ3" i="12"/>
  <c r="CJ25" i="12"/>
  <c r="CK25" i="12"/>
  <c r="CK8" i="12"/>
  <c r="CJ8" i="12"/>
  <c r="CK21" i="12"/>
  <c r="CJ21" i="12"/>
  <c r="CJ321" i="12"/>
  <c r="CK321" i="12"/>
  <c r="CJ316" i="12"/>
  <c r="CK316" i="12"/>
  <c r="CJ203" i="12"/>
  <c r="CK203" i="12"/>
  <c r="CK249" i="12"/>
  <c r="CJ249" i="12"/>
  <c r="CK121" i="12"/>
  <c r="CJ121" i="12"/>
  <c r="CK340" i="12"/>
  <c r="CJ340" i="12"/>
  <c r="CK150" i="12"/>
  <c r="CJ150" i="12"/>
  <c r="CK306" i="12"/>
  <c r="CJ306" i="12"/>
  <c r="CK220" i="12"/>
  <c r="CJ220" i="12"/>
  <c r="CK320" i="12"/>
  <c r="CJ320" i="12"/>
  <c r="CJ358" i="12"/>
  <c r="CK358" i="12"/>
  <c r="CJ272" i="12"/>
  <c r="CK272" i="12"/>
  <c r="CK329" i="12"/>
  <c r="CJ329" i="12"/>
  <c r="CK354" i="12"/>
  <c r="CJ354" i="12"/>
  <c r="CK367" i="12"/>
  <c r="CJ367" i="12"/>
  <c r="CJ89" i="12"/>
  <c r="CK89" i="12"/>
  <c r="CK346" i="12"/>
  <c r="CJ346" i="12"/>
  <c r="CJ148" i="12"/>
  <c r="CK148" i="12"/>
  <c r="CK285" i="12"/>
  <c r="CJ285" i="12"/>
  <c r="CK265" i="12"/>
  <c r="CJ265" i="12"/>
  <c r="CJ359" i="12"/>
  <c r="CK359" i="12"/>
  <c r="CJ364" i="12"/>
  <c r="CK364" i="12"/>
  <c r="CK296" i="12"/>
  <c r="CJ296" i="12"/>
  <c r="CJ79" i="12"/>
  <c r="CK79" i="12"/>
  <c r="CK301" i="12"/>
  <c r="CJ301" i="12"/>
  <c r="CJ59" i="12"/>
  <c r="CK59" i="12"/>
  <c r="CJ32" i="12"/>
  <c r="CK32" i="12"/>
  <c r="CK73" i="12"/>
  <c r="CJ73" i="12"/>
  <c r="CJ41" i="12"/>
  <c r="CK41" i="12"/>
  <c r="CJ253" i="12"/>
  <c r="CK253" i="12"/>
  <c r="CJ34" i="12"/>
  <c r="CK34" i="12"/>
  <c r="CJ266" i="12"/>
  <c r="CK266" i="12"/>
  <c r="CJ214" i="12"/>
  <c r="CK214" i="12"/>
  <c r="CJ69" i="12"/>
  <c r="CK69" i="12"/>
  <c r="CJ361" i="12"/>
  <c r="CK361" i="12"/>
  <c r="CJ319" i="12"/>
  <c r="CK319" i="12"/>
  <c r="CJ343" i="12"/>
  <c r="CK343" i="12"/>
  <c r="CJ87" i="12"/>
  <c r="CK87" i="12"/>
  <c r="CK152" i="12"/>
  <c r="CJ152" i="12"/>
  <c r="CJ287" i="12"/>
  <c r="CK287" i="12"/>
  <c r="CK64" i="12"/>
  <c r="CJ64" i="12"/>
  <c r="CJ318" i="12"/>
  <c r="CK318" i="12"/>
  <c r="CK136" i="12"/>
  <c r="CJ136" i="12"/>
  <c r="CJ180" i="12"/>
  <c r="CK180" i="12"/>
  <c r="CJ236" i="12"/>
  <c r="CK236" i="12"/>
  <c r="CJ324" i="12"/>
  <c r="CK324" i="12"/>
  <c r="CJ242" i="12"/>
  <c r="CK242" i="12"/>
  <c r="CK78" i="12"/>
  <c r="CJ78" i="12"/>
  <c r="CJ83" i="12"/>
  <c r="CK83" i="12"/>
  <c r="CJ262" i="12"/>
  <c r="CK262" i="12"/>
  <c r="CJ110" i="12"/>
  <c r="CK110" i="12"/>
  <c r="CK182" i="12"/>
  <c r="CJ182" i="12"/>
  <c r="CJ57" i="12"/>
  <c r="CK57" i="12"/>
  <c r="CJ194" i="12"/>
  <c r="CK194" i="12"/>
  <c r="CK33" i="12"/>
  <c r="CJ33" i="12"/>
  <c r="CK166" i="12"/>
  <c r="CJ166" i="12"/>
  <c r="CK298" i="12"/>
  <c r="CJ298" i="12"/>
  <c r="CK127" i="12"/>
  <c r="CJ127" i="12"/>
  <c r="CK97" i="12"/>
  <c r="CJ97" i="12"/>
  <c r="CK337" i="12"/>
  <c r="CJ337" i="12"/>
  <c r="CJ233" i="12"/>
  <c r="CK233" i="12"/>
  <c r="CJ63" i="12"/>
  <c r="CK63" i="12"/>
  <c r="CK211" i="12"/>
  <c r="CJ211" i="12"/>
  <c r="CJ92" i="12"/>
  <c r="CK92" i="12"/>
  <c r="CK45" i="12"/>
  <c r="CJ45" i="12"/>
  <c r="CJ252" i="12"/>
  <c r="CK252" i="12"/>
  <c r="CJ368" i="12"/>
  <c r="CK368" i="12"/>
  <c r="CJ158" i="12"/>
  <c r="CK158" i="12"/>
  <c r="CK248" i="12"/>
  <c r="CJ248" i="12"/>
  <c r="CJ256" i="12"/>
  <c r="CK256" i="12"/>
  <c r="CK234" i="12"/>
  <c r="CJ234" i="12"/>
  <c r="CK179" i="12"/>
  <c r="CJ179" i="12"/>
  <c r="CK52" i="12"/>
  <c r="CJ52" i="12"/>
  <c r="CJ50" i="12"/>
  <c r="CK50" i="12"/>
  <c r="CJ356" i="12"/>
  <c r="CK356" i="12"/>
  <c r="CJ323" i="12"/>
  <c r="CK323" i="12"/>
  <c r="CJ204" i="12"/>
  <c r="CK204" i="12"/>
  <c r="CK147" i="12"/>
  <c r="CJ147" i="12"/>
  <c r="CJ13" i="12"/>
  <c r="CK13" i="12"/>
  <c r="CK15" i="12"/>
  <c r="CJ15" i="12"/>
  <c r="CK24" i="12"/>
  <c r="CJ24" i="12"/>
  <c r="CK5" i="12"/>
  <c r="CJ5" i="12"/>
  <c r="CK23" i="12"/>
  <c r="CJ23" i="12"/>
  <c r="CK4" i="12"/>
  <c r="CJ4" i="12"/>
  <c r="Q49" i="12"/>
  <c r="AX12" i="12"/>
  <c r="AX20" i="12"/>
  <c r="AX11" i="12"/>
  <c r="AX21" i="12"/>
  <c r="AX17" i="12"/>
  <c r="AX15" i="12"/>
  <c r="AX4" i="12"/>
  <c r="AX19" i="12"/>
  <c r="AX22" i="12"/>
  <c r="AX6" i="12"/>
  <c r="AX27" i="12"/>
  <c r="AX25" i="12"/>
  <c r="AX137" i="12"/>
  <c r="AX102" i="12"/>
  <c r="AX85" i="12"/>
  <c r="AX283" i="12"/>
  <c r="AX204" i="12"/>
  <c r="AX245" i="12"/>
  <c r="AX90" i="12"/>
  <c r="AX28" i="12"/>
  <c r="AX269" i="12"/>
  <c r="AX160" i="12"/>
  <c r="AX226" i="12"/>
  <c r="AX72" i="12"/>
  <c r="AX30" i="12"/>
  <c r="AX207" i="12"/>
  <c r="AX80" i="12"/>
  <c r="AX216" i="12"/>
  <c r="AX337" i="12"/>
  <c r="AX318" i="12"/>
  <c r="AX109" i="12"/>
  <c r="AX327" i="12"/>
  <c r="AX53" i="12"/>
  <c r="AX218" i="12"/>
  <c r="AX348" i="12"/>
  <c r="AX38" i="12"/>
  <c r="AX201" i="12"/>
  <c r="AX259" i="12"/>
  <c r="AX185" i="12"/>
  <c r="AX144" i="12"/>
  <c r="AX178" i="12"/>
  <c r="AX364" i="12"/>
  <c r="AX131" i="12"/>
  <c r="AX208" i="12"/>
  <c r="AX221" i="12"/>
  <c r="AX240" i="12"/>
  <c r="AX301" i="12"/>
  <c r="AX133" i="12"/>
  <c r="AX314" i="12"/>
  <c r="AX62" i="12"/>
  <c r="AX272" i="12"/>
  <c r="AX170" i="12"/>
  <c r="AX145" i="12"/>
  <c r="AX135" i="12"/>
  <c r="AX358" i="12"/>
  <c r="AX346" i="12"/>
  <c r="AX211" i="12"/>
  <c r="AX115" i="12"/>
  <c r="AX40" i="12"/>
  <c r="AX237" i="12"/>
  <c r="AX96" i="12"/>
  <c r="AX340" i="12"/>
  <c r="AX324" i="12"/>
  <c r="AX276" i="12"/>
  <c r="AX282" i="12"/>
  <c r="AX288" i="12"/>
  <c r="AX315" i="12"/>
  <c r="AX97" i="12"/>
  <c r="AX202" i="12"/>
  <c r="AX99" i="12"/>
  <c r="AX167" i="12"/>
  <c r="AX92" i="12"/>
  <c r="AX148" i="12"/>
  <c r="AX225" i="12"/>
  <c r="AX94" i="12"/>
  <c r="AX121" i="12"/>
  <c r="AX86" i="12"/>
  <c r="AX312" i="12"/>
  <c r="AX241" i="12"/>
  <c r="AX110" i="12"/>
  <c r="AX104" i="12"/>
  <c r="AX299" i="12"/>
  <c r="AX186" i="12"/>
  <c r="AX126" i="12"/>
  <c r="AX54" i="12"/>
  <c r="AX106" i="12"/>
  <c r="AX257" i="12"/>
  <c r="AX127" i="12"/>
  <c r="AX192" i="12"/>
  <c r="AX98" i="12"/>
  <c r="AX232" i="12"/>
  <c r="AX263" i="12"/>
  <c r="AX73" i="12"/>
  <c r="AX140" i="12"/>
  <c r="AX43" i="12"/>
  <c r="AX152" i="12"/>
  <c r="AX335" i="12"/>
  <c r="AX95" i="12"/>
  <c r="AX222" i="12"/>
  <c r="AX114" i="12"/>
  <c r="AX57" i="12"/>
  <c r="AX268" i="12"/>
  <c r="AX313" i="12"/>
  <c r="AX184" i="12"/>
  <c r="AX47" i="12"/>
  <c r="AX175" i="12"/>
  <c r="AX158" i="12"/>
  <c r="AX32" i="12"/>
  <c r="AX146" i="12"/>
  <c r="AX294" i="12"/>
  <c r="AX138" i="12"/>
  <c r="AX308" i="12"/>
  <c r="AX75" i="12"/>
  <c r="AX284" i="12"/>
  <c r="AX334" i="12"/>
  <c r="AX78" i="12"/>
  <c r="AX206" i="12"/>
  <c r="AX77" i="12"/>
  <c r="AX46" i="12"/>
  <c r="AX261" i="12"/>
  <c r="AX60" i="12"/>
  <c r="AX151" i="12"/>
  <c r="AX331" i="12"/>
  <c r="AX296" i="12"/>
  <c r="AX177" i="12"/>
  <c r="AX215" i="12"/>
  <c r="AX350" i="12"/>
  <c r="AX125" i="12"/>
  <c r="AX360" i="12"/>
  <c r="AX302" i="12"/>
  <c r="AX64" i="12"/>
  <c r="AX212" i="12"/>
  <c r="AX180" i="12"/>
  <c r="AX84" i="12"/>
  <c r="AX76" i="12"/>
  <c r="AX228" i="12"/>
  <c r="AX88" i="12"/>
  <c r="AX124" i="12"/>
  <c r="AX235" i="12"/>
  <c r="AX270" i="12"/>
  <c r="AX195" i="12"/>
  <c r="AX252" i="12"/>
  <c r="AX87" i="12"/>
  <c r="AX247" i="12"/>
  <c r="AX132" i="12"/>
  <c r="AX164" i="12"/>
  <c r="AX291" i="12"/>
  <c r="AX107" i="12"/>
  <c r="AX322" i="12"/>
  <c r="AX172" i="12"/>
  <c r="AX273" i="12"/>
  <c r="AX295" i="12"/>
  <c r="AX165" i="12"/>
  <c r="AX343" i="12"/>
  <c r="AX191" i="12"/>
  <c r="AX63" i="12"/>
  <c r="AX48" i="12"/>
  <c r="AX129" i="12"/>
  <c r="AX69" i="12"/>
  <c r="AX231" i="12"/>
  <c r="AX42" i="12"/>
  <c r="AX108" i="12"/>
  <c r="AX139" i="12"/>
  <c r="AX51" i="12"/>
  <c r="AX333" i="12"/>
  <c r="AX29" i="12"/>
  <c r="AX246" i="12"/>
  <c r="AX128" i="12"/>
  <c r="AX367" i="12"/>
  <c r="AX356" i="12"/>
  <c r="AX67" i="12"/>
  <c r="AX277" i="12"/>
  <c r="AX363" i="12"/>
  <c r="AX81" i="12"/>
  <c r="AX224" i="12"/>
  <c r="AX136" i="12"/>
  <c r="AX345" i="12"/>
  <c r="AX116" i="12"/>
  <c r="AX233" i="12"/>
  <c r="AX242" i="12"/>
  <c r="AX163" i="12"/>
  <c r="AX190" i="12"/>
  <c r="AX342" i="12"/>
  <c r="AX7" i="12"/>
  <c r="AX24" i="12"/>
  <c r="AX10" i="12"/>
  <c r="AX18" i="12"/>
  <c r="AX9" i="12"/>
  <c r="AX16" i="12"/>
  <c r="AX174" i="12"/>
  <c r="AX49" i="12"/>
  <c r="AX316" i="12"/>
  <c r="AX281" i="12"/>
  <c r="AX50" i="12"/>
  <c r="AX101" i="12"/>
  <c r="AX39" i="12"/>
  <c r="AX250" i="12"/>
  <c r="AX361" i="12"/>
  <c r="AX238" i="12"/>
  <c r="AX254" i="12"/>
  <c r="AX156" i="12"/>
  <c r="AX220" i="12"/>
  <c r="AX100" i="12"/>
  <c r="AX223" i="12"/>
  <c r="AX286" i="12"/>
  <c r="AX193" i="12"/>
  <c r="AX210" i="12"/>
  <c r="AX179" i="12"/>
  <c r="AX159" i="12"/>
  <c r="AX58" i="12"/>
  <c r="AX266" i="12"/>
  <c r="AX255" i="12"/>
  <c r="AX157" i="12"/>
  <c r="AX280" i="12"/>
  <c r="AX79" i="12"/>
  <c r="AX182" i="12"/>
  <c r="AX336" i="12"/>
  <c r="AX290" i="12"/>
  <c r="AX105" i="12"/>
  <c r="AX217" i="12"/>
  <c r="AX320" i="12"/>
  <c r="AX82" i="12"/>
  <c r="AX287" i="12"/>
  <c r="AX173" i="12"/>
  <c r="AX188" i="12"/>
  <c r="AX83" i="12"/>
  <c r="AX168" i="12"/>
  <c r="AX142" i="12"/>
  <c r="AX293" i="12"/>
  <c r="AX306" i="12"/>
  <c r="AX298" i="12"/>
  <c r="AX74" i="12"/>
  <c r="AX265" i="12"/>
  <c r="AX332" i="12"/>
  <c r="AX36" i="12"/>
  <c r="AX123" i="12"/>
  <c r="AX205" i="12"/>
  <c r="AX330" i="12"/>
  <c r="AX244" i="12"/>
  <c r="AX171" i="12"/>
  <c r="AX119" i="12"/>
  <c r="AX329" i="12"/>
  <c r="AX309" i="12"/>
  <c r="AX198" i="12"/>
  <c r="AX349" i="12"/>
  <c r="AX161" i="12"/>
  <c r="AX153" i="12"/>
  <c r="AX368" i="12"/>
  <c r="AX141" i="12"/>
  <c r="AX285" i="12"/>
  <c r="AX300" i="12"/>
  <c r="AX326" i="12"/>
  <c r="AX214" i="12"/>
  <c r="AX256" i="12"/>
  <c r="AX143" i="12"/>
  <c r="AX33" i="12"/>
  <c r="AX359" i="12"/>
  <c r="AX243" i="12"/>
  <c r="AX35" i="12"/>
  <c r="AX203" i="12"/>
  <c r="AX351" i="12"/>
  <c r="AX31" i="12"/>
  <c r="AX154" i="12"/>
  <c r="AX344" i="12"/>
  <c r="AX44" i="12"/>
  <c r="AX307" i="12"/>
  <c r="AX103" i="12"/>
  <c r="AX311" i="12"/>
  <c r="AX150" i="12"/>
  <c r="AX355" i="12"/>
  <c r="AX297" i="12"/>
  <c r="AX162" i="12"/>
  <c r="AX274" i="12"/>
  <c r="AX323" i="12"/>
  <c r="AX189" i="12"/>
  <c r="AX3" i="12"/>
  <c r="AX8" i="12"/>
  <c r="AX5" i="12"/>
  <c r="AX23" i="12"/>
  <c r="AX13" i="12"/>
  <c r="AX26" i="12"/>
  <c r="AX14" i="12"/>
  <c r="AX365" i="12"/>
  <c r="AX278" i="12"/>
  <c r="AX45" i="12"/>
  <c r="AX66" i="12"/>
  <c r="AX303" i="12"/>
  <c r="AX338" i="12"/>
  <c r="AX89" i="12"/>
  <c r="AX209" i="12"/>
  <c r="AX187" i="12"/>
  <c r="AX155" i="12"/>
  <c r="AX37" i="12"/>
  <c r="AX176" i="12"/>
  <c r="AX249" i="12"/>
  <c r="AX251" i="12"/>
  <c r="AX166" i="12"/>
  <c r="AX113" i="12"/>
  <c r="AX304" i="12"/>
  <c r="AX149" i="12"/>
  <c r="AX310" i="12"/>
  <c r="AX341" i="12"/>
  <c r="AX91" i="12"/>
  <c r="AX122" i="12"/>
  <c r="AX55" i="12"/>
  <c r="AX219" i="12"/>
  <c r="AX59" i="12"/>
  <c r="AX239" i="12"/>
  <c r="AX366" i="12"/>
  <c r="AX264" i="12"/>
  <c r="AX319" i="12"/>
  <c r="AX258" i="12"/>
  <c r="AX112" i="12"/>
  <c r="AX260" i="12"/>
  <c r="AX196" i="12"/>
  <c r="AX229" i="12"/>
  <c r="AX93" i="12"/>
  <c r="AX200" i="12"/>
  <c r="AX271" i="12"/>
  <c r="AX292" i="12"/>
  <c r="AX118" i="12"/>
  <c r="AX230" i="12"/>
  <c r="AX147" i="12"/>
  <c r="AX353" i="12"/>
  <c r="AX357" i="12"/>
  <c r="AX56" i="12"/>
  <c r="AX267" i="12"/>
  <c r="AX169" i="12"/>
  <c r="AX111" i="12"/>
  <c r="AX279" i="12"/>
  <c r="AX325" i="12"/>
  <c r="AX289" i="12"/>
  <c r="AX197" i="12"/>
  <c r="AX213" i="12"/>
  <c r="AX347" i="12"/>
  <c r="AX183" i="12"/>
  <c r="AX362" i="12"/>
  <c r="AX248" i="12"/>
  <c r="AX134" i="12"/>
  <c r="AX65" i="12"/>
  <c r="AX199" i="12"/>
  <c r="AX71" i="12"/>
  <c r="AX130" i="12"/>
  <c r="AX328" i="12"/>
  <c r="AX339" i="12"/>
  <c r="AX68" i="12"/>
  <c r="AX61" i="12"/>
  <c r="AX305" i="12"/>
  <c r="AX120" i="12"/>
  <c r="AX34" i="12"/>
  <c r="AX117" i="12"/>
  <c r="AX275" i="12"/>
  <c r="AX70" i="12"/>
  <c r="AX262" i="12"/>
  <c r="AX321" i="12"/>
  <c r="AX234" i="12"/>
  <c r="AX253" i="12"/>
  <c r="AX194" i="12"/>
  <c r="AX227" i="12"/>
  <c r="AX317" i="12"/>
  <c r="AX236" i="12"/>
  <c r="AX52" i="12"/>
  <c r="AX354" i="12"/>
  <c r="AX41" i="12"/>
  <c r="AX352" i="12"/>
  <c r="AX181" i="12"/>
  <c r="BL93" i="12"/>
  <c r="BM93" i="12"/>
  <c r="BL160" i="12"/>
  <c r="BM160" i="12"/>
  <c r="BM118" i="12"/>
  <c r="BL118" i="12"/>
  <c r="BM265" i="12"/>
  <c r="BL265" i="12"/>
  <c r="BL85" i="12"/>
  <c r="BM85" i="12"/>
  <c r="BL57" i="12"/>
  <c r="BM57" i="12"/>
  <c r="BL353" i="12"/>
  <c r="BM353" i="12"/>
  <c r="BL238" i="12"/>
  <c r="BM238" i="12"/>
  <c r="BL227" i="12"/>
  <c r="BM227" i="12"/>
  <c r="BL331" i="12"/>
  <c r="BM331" i="12"/>
  <c r="BM210" i="12"/>
  <c r="BL210" i="12"/>
  <c r="BM117" i="12"/>
  <c r="BL117" i="12"/>
  <c r="BL169" i="12"/>
  <c r="BM169" i="12"/>
  <c r="BL162" i="12"/>
  <c r="BM162" i="12"/>
  <c r="BM110" i="12"/>
  <c r="BL110" i="12"/>
  <c r="BM47" i="12"/>
  <c r="BL47" i="12"/>
  <c r="BM321" i="12"/>
  <c r="BL321" i="12"/>
  <c r="BM32" i="12"/>
  <c r="BL32" i="12"/>
  <c r="BM145" i="12"/>
  <c r="BL145" i="12"/>
  <c r="BL259" i="12"/>
  <c r="BM259" i="12"/>
  <c r="BL41" i="12"/>
  <c r="BM41" i="12"/>
  <c r="BL42" i="12"/>
  <c r="BM42" i="12"/>
  <c r="BL64" i="12"/>
  <c r="BM64" i="12"/>
  <c r="BL350" i="12"/>
  <c r="BM350" i="12"/>
  <c r="BL172" i="12"/>
  <c r="BM172" i="12"/>
  <c r="BM243" i="12"/>
  <c r="BL243" i="12"/>
  <c r="BM152" i="12"/>
  <c r="BL152" i="12"/>
  <c r="BL267" i="12"/>
  <c r="BM267" i="12"/>
  <c r="BM31" i="12"/>
  <c r="BL31" i="12"/>
  <c r="BM290" i="12"/>
  <c r="BL290" i="12"/>
  <c r="BM298" i="12"/>
  <c r="BL298" i="12"/>
  <c r="BL319" i="12"/>
  <c r="BM319" i="12"/>
  <c r="BL247" i="12"/>
  <c r="BM247" i="12"/>
  <c r="BM201" i="12"/>
  <c r="BL201" i="12"/>
  <c r="BL274" i="12"/>
  <c r="BM274" i="12"/>
  <c r="BM215" i="12"/>
  <c r="BL215" i="12"/>
  <c r="BL240" i="12"/>
  <c r="BM240" i="12"/>
  <c r="BM133" i="12"/>
  <c r="BL133" i="12"/>
  <c r="BM175" i="12"/>
  <c r="BL175" i="12"/>
  <c r="BL285" i="12"/>
  <c r="BM285" i="12"/>
  <c r="BL304" i="12"/>
  <c r="BM304" i="12"/>
  <c r="BL105" i="12"/>
  <c r="BM105" i="12"/>
  <c r="BM163" i="12"/>
  <c r="BL163" i="12"/>
  <c r="BL327" i="12"/>
  <c r="BM327" i="12"/>
  <c r="BM154" i="12"/>
  <c r="BL154" i="12"/>
  <c r="BM150" i="12"/>
  <c r="BL150" i="12"/>
  <c r="BL306" i="12"/>
  <c r="BM306" i="12"/>
  <c r="BM219" i="12"/>
  <c r="BL219" i="12"/>
  <c r="BL303" i="12"/>
  <c r="BM303" i="12"/>
  <c r="BL100" i="12"/>
  <c r="BM100" i="12"/>
  <c r="BL351" i="12"/>
  <c r="BM351" i="12"/>
  <c r="BL141" i="12"/>
  <c r="BM141" i="12"/>
  <c r="BL63" i="12"/>
  <c r="BM63" i="12"/>
  <c r="BL288" i="12"/>
  <c r="BM288" i="12"/>
  <c r="BM119" i="12"/>
  <c r="BL119" i="12"/>
  <c r="BL328" i="12"/>
  <c r="BM328" i="12"/>
  <c r="BL55" i="12"/>
  <c r="BM55" i="12"/>
  <c r="BL147" i="12"/>
  <c r="BM147" i="12"/>
  <c r="BM301" i="12"/>
  <c r="BL301" i="12"/>
  <c r="BM45" i="12"/>
  <c r="BL45" i="12"/>
  <c r="BL348" i="12"/>
  <c r="BM348" i="12"/>
  <c r="BM297" i="12"/>
  <c r="BL297" i="12"/>
  <c r="BL203" i="12"/>
  <c r="BM203" i="12"/>
  <c r="BL104" i="12"/>
  <c r="BM104" i="12"/>
  <c r="BM70" i="12"/>
  <c r="BL70" i="12"/>
  <c r="BM220" i="12"/>
  <c r="BL220" i="12"/>
  <c r="BM262" i="12"/>
  <c r="BL262" i="12"/>
  <c r="BM289" i="12"/>
  <c r="BL289" i="12"/>
  <c r="BL355" i="12"/>
  <c r="BM355" i="12"/>
  <c r="BL75" i="12"/>
  <c r="BM75" i="12"/>
  <c r="BL255" i="12"/>
  <c r="BM255" i="12"/>
  <c r="BL155" i="12"/>
  <c r="BM155" i="12"/>
  <c r="BM337" i="12"/>
  <c r="BL337" i="12"/>
  <c r="BL80" i="12"/>
  <c r="BM80" i="12"/>
  <c r="BL230" i="12"/>
  <c r="BM230" i="12"/>
  <c r="BM98" i="12"/>
  <c r="BL98" i="12"/>
  <c r="BM102" i="12"/>
  <c r="BL102" i="12"/>
  <c r="BM212" i="12"/>
  <c r="BL212" i="12"/>
  <c r="BL136" i="12"/>
  <c r="BM136" i="12"/>
  <c r="BM130" i="12"/>
  <c r="BL130" i="12"/>
  <c r="BL207" i="12"/>
  <c r="BM207" i="12"/>
  <c r="BM364" i="12"/>
  <c r="BL364" i="12"/>
  <c r="BM126" i="12"/>
  <c r="BL126" i="12"/>
  <c r="BL164" i="12"/>
  <c r="BM164" i="12"/>
  <c r="BL248" i="12"/>
  <c r="BM248" i="12"/>
  <c r="BL277" i="12"/>
  <c r="BM277" i="12"/>
  <c r="BM86" i="12"/>
  <c r="BL86" i="12"/>
  <c r="BL365" i="12"/>
  <c r="BM365" i="12"/>
  <c r="BM17" i="12"/>
  <c r="BL17" i="12"/>
  <c r="BL20" i="12"/>
  <c r="BM20" i="12"/>
  <c r="BM8" i="12"/>
  <c r="BL8" i="12"/>
  <c r="BM4" i="12"/>
  <c r="BL4" i="12"/>
  <c r="BL302" i="12"/>
  <c r="BM302" i="12"/>
  <c r="BM129" i="12"/>
  <c r="BL129" i="12"/>
  <c r="BM249" i="12"/>
  <c r="BL249" i="12"/>
  <c r="BM295" i="12"/>
  <c r="BL295" i="12"/>
  <c r="BM347" i="12"/>
  <c r="BL347" i="12"/>
  <c r="BM225" i="12"/>
  <c r="BL225" i="12"/>
  <c r="BM345" i="12"/>
  <c r="BL345" i="12"/>
  <c r="BL135" i="12"/>
  <c r="BM135" i="12"/>
  <c r="BL231" i="12"/>
  <c r="BM231" i="12"/>
  <c r="BL261" i="12"/>
  <c r="BM261" i="12"/>
  <c r="BL333" i="12"/>
  <c r="BM333" i="12"/>
  <c r="BL213" i="12"/>
  <c r="BM213" i="12"/>
  <c r="BM101" i="12"/>
  <c r="BL101" i="12"/>
  <c r="BM157" i="12"/>
  <c r="BL157" i="12"/>
  <c r="BL116" i="12"/>
  <c r="BM116" i="12"/>
  <c r="BL176" i="12"/>
  <c r="BM176" i="12"/>
  <c r="BM89" i="12"/>
  <c r="BL89" i="12"/>
  <c r="BL330" i="12"/>
  <c r="BM330" i="12"/>
  <c r="BL178" i="12"/>
  <c r="BM178" i="12"/>
  <c r="BL66" i="12"/>
  <c r="BM66" i="12"/>
  <c r="BM275" i="12"/>
  <c r="BL275" i="12"/>
  <c r="BM149" i="12"/>
  <c r="BL149" i="12"/>
  <c r="BL182" i="12"/>
  <c r="BM182" i="12"/>
  <c r="BL51" i="12"/>
  <c r="BM51" i="12"/>
  <c r="BL324" i="12"/>
  <c r="BM324" i="12"/>
  <c r="BM37" i="12"/>
  <c r="BL37" i="12"/>
  <c r="BL311" i="12"/>
  <c r="BM311" i="12"/>
  <c r="BM132" i="12"/>
  <c r="BL132" i="12"/>
  <c r="BM278" i="12"/>
  <c r="BL278" i="12"/>
  <c r="BM236" i="12"/>
  <c r="BL236" i="12"/>
  <c r="BL279" i="12"/>
  <c r="BM279" i="12"/>
  <c r="BL202" i="12"/>
  <c r="BM202" i="12"/>
  <c r="BM211" i="12"/>
  <c r="BL211" i="12"/>
  <c r="BM214" i="12"/>
  <c r="BL214" i="12"/>
  <c r="BM30" i="12"/>
  <c r="BL30" i="12"/>
  <c r="BM300" i="12"/>
  <c r="BL300" i="12"/>
  <c r="BM174" i="12"/>
  <c r="BL174" i="12"/>
  <c r="BM39" i="12"/>
  <c r="BL39" i="12"/>
  <c r="BL233" i="12"/>
  <c r="BM233" i="12"/>
  <c r="BL199" i="12"/>
  <c r="BM199" i="12"/>
  <c r="BL165" i="12"/>
  <c r="BM165" i="12"/>
  <c r="BM128" i="12"/>
  <c r="BL128" i="12"/>
  <c r="BM280" i="12"/>
  <c r="BL280" i="12"/>
  <c r="BL226" i="12"/>
  <c r="BM226" i="12"/>
  <c r="BM124" i="12"/>
  <c r="BL124" i="12"/>
  <c r="BL235" i="12"/>
  <c r="BM235" i="12"/>
  <c r="BM272" i="12"/>
  <c r="BL272" i="12"/>
  <c r="BM258" i="12"/>
  <c r="BL258" i="12"/>
  <c r="BL291" i="12"/>
  <c r="BM291" i="12"/>
  <c r="BL72" i="12"/>
  <c r="BM72" i="12"/>
  <c r="BL237" i="12"/>
  <c r="BM237" i="12"/>
  <c r="BM107" i="12"/>
  <c r="BL107" i="12"/>
  <c r="BM221" i="12"/>
  <c r="BL221" i="12"/>
  <c r="BL242" i="12"/>
  <c r="BM242" i="12"/>
  <c r="BM177" i="12"/>
  <c r="BL177" i="12"/>
  <c r="BL68" i="12"/>
  <c r="BM68" i="12"/>
  <c r="BL35" i="12"/>
  <c r="BM35" i="12"/>
  <c r="BM368" i="12"/>
  <c r="BL368" i="12"/>
  <c r="BL40" i="12"/>
  <c r="BM40" i="12"/>
  <c r="BL352" i="12"/>
  <c r="BM352" i="12"/>
  <c r="BM127" i="12"/>
  <c r="BL127" i="12"/>
  <c r="BL338" i="12"/>
  <c r="BM338" i="12"/>
  <c r="BL187" i="12"/>
  <c r="BM187" i="12"/>
  <c r="BL48" i="12"/>
  <c r="BM48" i="12"/>
  <c r="BM91" i="12"/>
  <c r="BL91" i="12"/>
  <c r="BL339" i="12"/>
  <c r="BM339" i="12"/>
  <c r="BM120" i="12"/>
  <c r="BL120" i="12"/>
  <c r="BM54" i="12"/>
  <c r="BL54" i="12"/>
  <c r="BM216" i="12"/>
  <c r="BL216" i="12"/>
  <c r="BM74" i="12"/>
  <c r="BL74" i="12"/>
  <c r="BL251" i="12"/>
  <c r="BM251" i="12"/>
  <c r="BM223" i="12"/>
  <c r="BL223" i="12"/>
  <c r="BM264" i="12"/>
  <c r="BL264" i="12"/>
  <c r="BL134" i="12"/>
  <c r="BM134" i="12"/>
  <c r="BL222" i="12"/>
  <c r="BM222" i="12"/>
  <c r="BL208" i="12"/>
  <c r="BM208" i="12"/>
  <c r="BL142" i="12"/>
  <c r="BM142" i="12"/>
  <c r="BM323" i="12"/>
  <c r="BL323" i="12"/>
  <c r="BL96" i="12"/>
  <c r="BM96" i="12"/>
  <c r="BM253" i="12"/>
  <c r="BL253" i="12"/>
  <c r="BM25" i="12"/>
  <c r="BL25" i="12"/>
  <c r="BM19" i="12"/>
  <c r="BL19" i="12"/>
  <c r="BM7" i="12"/>
  <c r="BL7" i="12"/>
  <c r="BL10" i="12"/>
  <c r="BM10" i="12"/>
  <c r="BM13" i="12"/>
  <c r="BL13" i="12"/>
  <c r="BM14" i="12"/>
  <c r="BL14" i="12"/>
  <c r="BM27" i="12"/>
  <c r="BL12" i="12"/>
  <c r="BL16" i="12"/>
  <c r="BA181" i="12" l="1"/>
  <c r="AZ181" i="12"/>
  <c r="BA41" i="12"/>
  <c r="AZ41" i="12"/>
  <c r="AZ236" i="12"/>
  <c r="BA236" i="12"/>
  <c r="BA253" i="12"/>
  <c r="AZ253" i="12"/>
  <c r="AZ262" i="12"/>
  <c r="BA262" i="12"/>
  <c r="BA275" i="12"/>
  <c r="AZ275" i="12"/>
  <c r="AZ34" i="12"/>
  <c r="BA34" i="12"/>
  <c r="BA339" i="12"/>
  <c r="AZ339" i="12"/>
  <c r="AZ71" i="12"/>
  <c r="BA71" i="12"/>
  <c r="AZ213" i="12"/>
  <c r="BA213" i="12"/>
  <c r="BA279" i="12"/>
  <c r="AZ279" i="12"/>
  <c r="BA169" i="12"/>
  <c r="AZ169" i="12"/>
  <c r="BA56" i="12"/>
  <c r="AZ56" i="12"/>
  <c r="AZ230" i="12"/>
  <c r="BA230" i="12"/>
  <c r="BA271" i="12"/>
  <c r="AZ271" i="12"/>
  <c r="AZ93" i="12"/>
  <c r="BA93" i="12"/>
  <c r="AZ112" i="12"/>
  <c r="BA112" i="12"/>
  <c r="BA319" i="12"/>
  <c r="AZ319" i="12"/>
  <c r="AZ59" i="12"/>
  <c r="BA59" i="12"/>
  <c r="AZ91" i="12"/>
  <c r="BA91" i="12"/>
  <c r="AZ304" i="12"/>
  <c r="BA304" i="12"/>
  <c r="BA166" i="12"/>
  <c r="AZ166" i="12"/>
  <c r="BA37" i="12"/>
  <c r="AZ37" i="12"/>
  <c r="BA209" i="12"/>
  <c r="AZ209" i="12"/>
  <c r="BA303" i="12"/>
  <c r="AZ303" i="12"/>
  <c r="AZ45" i="12"/>
  <c r="BA45" i="12"/>
  <c r="BA323" i="12"/>
  <c r="AZ323" i="12"/>
  <c r="BA162" i="12"/>
  <c r="AZ162" i="12"/>
  <c r="AZ311" i="12"/>
  <c r="BA311" i="12"/>
  <c r="BA307" i="12"/>
  <c r="AZ307" i="12"/>
  <c r="AZ351" i="12"/>
  <c r="BA351" i="12"/>
  <c r="AZ243" i="12"/>
  <c r="BA243" i="12"/>
  <c r="AZ33" i="12"/>
  <c r="BA33" i="12"/>
  <c r="BA349" i="12"/>
  <c r="AZ349" i="12"/>
  <c r="AZ244" i="12"/>
  <c r="BA244" i="12"/>
  <c r="AZ332" i="12"/>
  <c r="BA332" i="12"/>
  <c r="AZ74" i="12"/>
  <c r="BA74" i="12"/>
  <c r="BA142" i="12"/>
  <c r="AZ142" i="12"/>
  <c r="BA83" i="12"/>
  <c r="AZ83" i="12"/>
  <c r="BA82" i="12"/>
  <c r="AZ82" i="12"/>
  <c r="BA217" i="12"/>
  <c r="AZ217" i="12"/>
  <c r="BA280" i="12"/>
  <c r="AZ280" i="12"/>
  <c r="AZ255" i="12"/>
  <c r="BA255" i="12"/>
  <c r="AZ58" i="12"/>
  <c r="BA58" i="12"/>
  <c r="BA286" i="12"/>
  <c r="AZ286" i="12"/>
  <c r="AZ100" i="12"/>
  <c r="BA100" i="12"/>
  <c r="AZ156" i="12"/>
  <c r="BA156" i="12"/>
  <c r="AZ238" i="12"/>
  <c r="BA238" i="12"/>
  <c r="AZ250" i="12"/>
  <c r="BA250" i="12"/>
  <c r="AZ101" i="12"/>
  <c r="BA101" i="12"/>
  <c r="AZ281" i="12"/>
  <c r="BA281" i="12"/>
  <c r="BA174" i="12"/>
  <c r="AZ174" i="12"/>
  <c r="BA9" i="12"/>
  <c r="AZ9" i="12"/>
  <c r="AZ10" i="12"/>
  <c r="BA10" i="12"/>
  <c r="AZ7" i="12"/>
  <c r="BA7" i="12"/>
  <c r="BA190" i="12"/>
  <c r="AZ190" i="12"/>
  <c r="BA242" i="12"/>
  <c r="AZ242" i="12"/>
  <c r="BA116" i="12"/>
  <c r="AZ116" i="12"/>
  <c r="BA136" i="12"/>
  <c r="AZ136" i="12"/>
  <c r="BA81" i="12"/>
  <c r="AZ81" i="12"/>
  <c r="BA277" i="12"/>
  <c r="AZ277" i="12"/>
  <c r="BA367" i="12"/>
  <c r="AZ367" i="12"/>
  <c r="BA246" i="12"/>
  <c r="AZ246" i="12"/>
  <c r="AZ333" i="12"/>
  <c r="BA333" i="12"/>
  <c r="BA139" i="12"/>
  <c r="AZ139" i="12"/>
  <c r="AZ42" i="12"/>
  <c r="BA42" i="12"/>
  <c r="BA69" i="12"/>
  <c r="AZ69" i="12"/>
  <c r="BA129" i="12"/>
  <c r="AZ129" i="12"/>
  <c r="BA63" i="12"/>
  <c r="AZ63" i="12"/>
  <c r="AZ165" i="12"/>
  <c r="BA165" i="12"/>
  <c r="BA273" i="12"/>
  <c r="AZ273" i="12"/>
  <c r="BA322" i="12"/>
  <c r="AZ322" i="12"/>
  <c r="BA291" i="12"/>
  <c r="AZ291" i="12"/>
  <c r="AZ164" i="12"/>
  <c r="BA164" i="12"/>
  <c r="AZ87" i="12"/>
  <c r="BA87" i="12"/>
  <c r="AZ195" i="12"/>
  <c r="BA195" i="12"/>
  <c r="BA235" i="12"/>
  <c r="AZ235" i="12"/>
  <c r="BA88" i="12"/>
  <c r="AZ88" i="12"/>
  <c r="BA76" i="12"/>
  <c r="AZ76" i="12"/>
  <c r="BA84" i="12"/>
  <c r="AZ84" i="12"/>
  <c r="AZ212" i="12"/>
  <c r="BA212" i="12"/>
  <c r="BA302" i="12"/>
  <c r="AZ302" i="12"/>
  <c r="BA125" i="12"/>
  <c r="AZ125" i="12"/>
  <c r="BA215" i="12"/>
  <c r="AZ215" i="12"/>
  <c r="AZ296" i="12"/>
  <c r="BA296" i="12"/>
  <c r="BA331" i="12"/>
  <c r="AZ331" i="12"/>
  <c r="BA60" i="12"/>
  <c r="AZ60" i="12"/>
  <c r="AZ46" i="12"/>
  <c r="BA46" i="12"/>
  <c r="BA206" i="12"/>
  <c r="AZ206" i="12"/>
  <c r="AZ284" i="12"/>
  <c r="BA284" i="12"/>
  <c r="AZ308" i="12"/>
  <c r="BA308" i="12"/>
  <c r="AZ294" i="12"/>
  <c r="BA294" i="12"/>
  <c r="BA32" i="12"/>
  <c r="AZ32" i="12"/>
  <c r="AZ175" i="12"/>
  <c r="BA175" i="12"/>
  <c r="AZ47" i="12"/>
  <c r="BA47" i="12"/>
  <c r="AZ268" i="12"/>
  <c r="BA268" i="12"/>
  <c r="AZ114" i="12"/>
  <c r="BA114" i="12"/>
  <c r="BA95" i="12"/>
  <c r="AZ95" i="12"/>
  <c r="AZ152" i="12"/>
  <c r="BA152" i="12"/>
  <c r="AZ140" i="12"/>
  <c r="BA140" i="12"/>
  <c r="BA263" i="12"/>
  <c r="AZ263" i="12"/>
  <c r="AZ98" i="12"/>
  <c r="BA98" i="12"/>
  <c r="BA127" i="12"/>
  <c r="AZ127" i="12"/>
  <c r="AZ106" i="12"/>
  <c r="BA106" i="12"/>
  <c r="AZ126" i="12"/>
  <c r="BA126" i="12"/>
  <c r="AZ299" i="12"/>
  <c r="BA299" i="12"/>
  <c r="AZ104" i="12"/>
  <c r="BA104" i="12"/>
  <c r="BA241" i="12"/>
  <c r="AZ241" i="12"/>
  <c r="BA86" i="12"/>
  <c r="AZ86" i="12"/>
  <c r="AZ94" i="12"/>
  <c r="BA94" i="12"/>
  <c r="BA148" i="12"/>
  <c r="AZ148" i="12"/>
  <c r="AZ167" i="12"/>
  <c r="BA167" i="12"/>
  <c r="BA202" i="12"/>
  <c r="AZ202" i="12"/>
  <c r="BA315" i="12"/>
  <c r="AZ315" i="12"/>
  <c r="BA282" i="12"/>
  <c r="AZ282" i="12"/>
  <c r="AZ324" i="12"/>
  <c r="BA324" i="12"/>
  <c r="AZ237" i="12"/>
  <c r="BA237" i="12"/>
  <c r="BA115" i="12"/>
  <c r="AZ115" i="12"/>
  <c r="AZ346" i="12"/>
  <c r="BA346" i="12"/>
  <c r="BA358" i="12"/>
  <c r="AZ358" i="12"/>
  <c r="BA170" i="12"/>
  <c r="AZ170" i="12"/>
  <c r="BA62" i="12"/>
  <c r="AZ62" i="12"/>
  <c r="AZ133" i="12"/>
  <c r="BA133" i="12"/>
  <c r="BA240" i="12"/>
  <c r="AZ240" i="12"/>
  <c r="AZ208" i="12"/>
  <c r="BA208" i="12"/>
  <c r="AZ131" i="12"/>
  <c r="BA131" i="12"/>
  <c r="BA144" i="12"/>
  <c r="AZ144" i="12"/>
  <c r="AZ259" i="12"/>
  <c r="BA259" i="12"/>
  <c r="AZ38" i="12"/>
  <c r="BA38" i="12"/>
  <c r="AZ218" i="12"/>
  <c r="BA218" i="12"/>
  <c r="BA327" i="12"/>
  <c r="AZ327" i="12"/>
  <c r="AZ318" i="12"/>
  <c r="BA318" i="12"/>
  <c r="BA216" i="12"/>
  <c r="AZ216" i="12"/>
  <c r="BA207" i="12"/>
  <c r="AZ207" i="12"/>
  <c r="BA72" i="12"/>
  <c r="AZ72" i="12"/>
  <c r="AZ160" i="12"/>
  <c r="BA160" i="12"/>
  <c r="BA28" i="12"/>
  <c r="AZ28" i="12"/>
  <c r="AZ245" i="12"/>
  <c r="BA245" i="12"/>
  <c r="AZ283" i="12"/>
  <c r="BA283" i="12"/>
  <c r="BA102" i="12"/>
  <c r="AZ102" i="12"/>
  <c r="AZ25" i="12"/>
  <c r="BA25" i="12"/>
  <c r="BA6" i="12"/>
  <c r="AZ6" i="12"/>
  <c r="AZ19" i="12"/>
  <c r="BA19" i="12"/>
  <c r="BA15" i="12"/>
  <c r="AZ15" i="12"/>
  <c r="AZ21" i="12"/>
  <c r="BA21" i="12"/>
  <c r="AZ20" i="12"/>
  <c r="BA20" i="12"/>
  <c r="CW129" i="12"/>
  <c r="CV129" i="12"/>
  <c r="CV226" i="12"/>
  <c r="CW226" i="12"/>
  <c r="CW310" i="12"/>
  <c r="CV310" i="12"/>
  <c r="CV73" i="12"/>
  <c r="CW73" i="12"/>
  <c r="CW81" i="12"/>
  <c r="CV81" i="12"/>
  <c r="CW118" i="12"/>
  <c r="CV118" i="12"/>
  <c r="CW88" i="12"/>
  <c r="CV88" i="12"/>
  <c r="CV173" i="12"/>
  <c r="CW173" i="12"/>
  <c r="CV326" i="12"/>
  <c r="CW326" i="12"/>
  <c r="CV157" i="12"/>
  <c r="CW157" i="12"/>
  <c r="CW303" i="12"/>
  <c r="CV303" i="12"/>
  <c r="CW264" i="12"/>
  <c r="CV264" i="12"/>
  <c r="CW89" i="12"/>
  <c r="CV89" i="12"/>
  <c r="CV82" i="12"/>
  <c r="CW82" i="12"/>
  <c r="CW59" i="12"/>
  <c r="CV59" i="12"/>
  <c r="CW263" i="12"/>
  <c r="CV263" i="12"/>
  <c r="CV216" i="12"/>
  <c r="CW216" i="12"/>
  <c r="CV249" i="12"/>
  <c r="CW249" i="12"/>
  <c r="CW126" i="12"/>
  <c r="CV126" i="12"/>
  <c r="CV290" i="12"/>
  <c r="CW290" i="12"/>
  <c r="CV181" i="12"/>
  <c r="CW181" i="12"/>
  <c r="CW339" i="12"/>
  <c r="CV339" i="12"/>
  <c r="CV70" i="12"/>
  <c r="CW70" i="12"/>
  <c r="CV58" i="12"/>
  <c r="CW58" i="12"/>
  <c r="CV61" i="12"/>
  <c r="CW61" i="12"/>
  <c r="CW315" i="12"/>
  <c r="CV315" i="12"/>
  <c r="CV102" i="12"/>
  <c r="CW102" i="12"/>
  <c r="CV327" i="12"/>
  <c r="CW327" i="12"/>
  <c r="CV165" i="12"/>
  <c r="CW165" i="12"/>
  <c r="CV41" i="12"/>
  <c r="CW41" i="12"/>
  <c r="CV76" i="12"/>
  <c r="CW76" i="12"/>
  <c r="CW257" i="12"/>
  <c r="CV257" i="12"/>
  <c r="CW57" i="12"/>
  <c r="CV57" i="12"/>
  <c r="CW203" i="12"/>
  <c r="CV203" i="12"/>
  <c r="CV200" i="12"/>
  <c r="CW200" i="12"/>
  <c r="CW117" i="12"/>
  <c r="CV117" i="12"/>
  <c r="CW319" i="12"/>
  <c r="CV319" i="12"/>
  <c r="CW146" i="12"/>
  <c r="CV146" i="12"/>
  <c r="CV258" i="12"/>
  <c r="CW258" i="12"/>
  <c r="CW242" i="12"/>
  <c r="CV242" i="12"/>
  <c r="CW105" i="12"/>
  <c r="CV105" i="12"/>
  <c r="CW313" i="12"/>
  <c r="CV313" i="12"/>
  <c r="CW361" i="12"/>
  <c r="CV361" i="12"/>
  <c r="CV230" i="12"/>
  <c r="CW230" i="12"/>
  <c r="CV143" i="12"/>
  <c r="CW143" i="12"/>
  <c r="CW308" i="12"/>
  <c r="CV308" i="12"/>
  <c r="CV45" i="12"/>
  <c r="CW45" i="12"/>
  <c r="CV314" i="12"/>
  <c r="CW314" i="12"/>
  <c r="CV218" i="12"/>
  <c r="CW218" i="12"/>
  <c r="CV335" i="12"/>
  <c r="CW335" i="12"/>
  <c r="CV132" i="12"/>
  <c r="CW132" i="12"/>
  <c r="CV36" i="12"/>
  <c r="CW36" i="12"/>
  <c r="CV336" i="12"/>
  <c r="CW336" i="12"/>
  <c r="CV141" i="12"/>
  <c r="CW141" i="12"/>
  <c r="CW101" i="12"/>
  <c r="CV101" i="12"/>
  <c r="CV130" i="12"/>
  <c r="CW130" i="12"/>
  <c r="CV136" i="12"/>
  <c r="CW136" i="12"/>
  <c r="CV104" i="12"/>
  <c r="CW104" i="12"/>
  <c r="CW109" i="12"/>
  <c r="CV109" i="12"/>
  <c r="CV277" i="12"/>
  <c r="CW277" i="12"/>
  <c r="CV248" i="12"/>
  <c r="CW248" i="12"/>
  <c r="CW153" i="12"/>
  <c r="CV153" i="12"/>
  <c r="CV275" i="12"/>
  <c r="CW275" i="12"/>
  <c r="CW297" i="12"/>
  <c r="CV297" i="12"/>
  <c r="CW240" i="12"/>
  <c r="CV240" i="12"/>
  <c r="CV355" i="12"/>
  <c r="CW355" i="12"/>
  <c r="CV96" i="12"/>
  <c r="CW96" i="12"/>
  <c r="CW348" i="12"/>
  <c r="CV348" i="12"/>
  <c r="CW172" i="12"/>
  <c r="CV172" i="12"/>
  <c r="CV283" i="12"/>
  <c r="CW283" i="12"/>
  <c r="CW140" i="12"/>
  <c r="CV140" i="12"/>
  <c r="CV50" i="12"/>
  <c r="CW50" i="12"/>
  <c r="CV365" i="12"/>
  <c r="CW365" i="12"/>
  <c r="CW236" i="12"/>
  <c r="CV236" i="12"/>
  <c r="CW212" i="12"/>
  <c r="CV212" i="12"/>
  <c r="CW280" i="12"/>
  <c r="CV280" i="12"/>
  <c r="CV220" i="12"/>
  <c r="CW220" i="12"/>
  <c r="CW112" i="12"/>
  <c r="CV112" i="12"/>
  <c r="CW92" i="12"/>
  <c r="CV92" i="12"/>
  <c r="CV71" i="12"/>
  <c r="CW71" i="12"/>
  <c r="CW276" i="12"/>
  <c r="CV276" i="12"/>
  <c r="CW56" i="12"/>
  <c r="CV56" i="12"/>
  <c r="CW77" i="12"/>
  <c r="CV77" i="12"/>
  <c r="CW131" i="12"/>
  <c r="CV131" i="12"/>
  <c r="CV316" i="12"/>
  <c r="CW316" i="12"/>
  <c r="CW47" i="12"/>
  <c r="CV47" i="12"/>
  <c r="CV87" i="12"/>
  <c r="CW87" i="12"/>
  <c r="CV31" i="12"/>
  <c r="CW31" i="12"/>
  <c r="CV86" i="12"/>
  <c r="CW86" i="12"/>
  <c r="CV206" i="12"/>
  <c r="CW206" i="12"/>
  <c r="CV116" i="12"/>
  <c r="CW116" i="12"/>
  <c r="CV285" i="12"/>
  <c r="CW285" i="12"/>
  <c r="CV266" i="12"/>
  <c r="CW266" i="12"/>
  <c r="CV321" i="12"/>
  <c r="CW321" i="12"/>
  <c r="CW177" i="12"/>
  <c r="CV177" i="12"/>
  <c r="CW35" i="12"/>
  <c r="CV35" i="12"/>
  <c r="CW332" i="12"/>
  <c r="CV332" i="12"/>
  <c r="CV64" i="12"/>
  <c r="CW64" i="12"/>
  <c r="CW107" i="12"/>
  <c r="CV107" i="12"/>
  <c r="CW334" i="12"/>
  <c r="CV334" i="12"/>
  <c r="CV232" i="12"/>
  <c r="CW232" i="12"/>
  <c r="CV179" i="12"/>
  <c r="CW179" i="12"/>
  <c r="CW119" i="12"/>
  <c r="CV119" i="12"/>
  <c r="CW302" i="12"/>
  <c r="CV302" i="12"/>
  <c r="CV52" i="12"/>
  <c r="CW52" i="12"/>
  <c r="CV364" i="12"/>
  <c r="CW364" i="12"/>
  <c r="CV251" i="12"/>
  <c r="CW251" i="12"/>
  <c r="CW253" i="12"/>
  <c r="CV253" i="12"/>
  <c r="CV149" i="12"/>
  <c r="CW149" i="12"/>
  <c r="CV95" i="12"/>
  <c r="CW95" i="12"/>
  <c r="CV69" i="12"/>
  <c r="CW69" i="12"/>
  <c r="CW292" i="12"/>
  <c r="CV292" i="12"/>
  <c r="CV279" i="12"/>
  <c r="CW279" i="12"/>
  <c r="CV351" i="12"/>
  <c r="CW351" i="12"/>
  <c r="CV48" i="12"/>
  <c r="CW48" i="12"/>
  <c r="CV284" i="12"/>
  <c r="CW284" i="12"/>
  <c r="CV269" i="12"/>
  <c r="CW269" i="12"/>
  <c r="CV67" i="12"/>
  <c r="CW67" i="12"/>
  <c r="CV300" i="12"/>
  <c r="CW300" i="12"/>
  <c r="CW38" i="12"/>
  <c r="CV38" i="12"/>
  <c r="CV324" i="12"/>
  <c r="CW324" i="12"/>
  <c r="CW322" i="12"/>
  <c r="CV322" i="12"/>
  <c r="CW170" i="12"/>
  <c r="CV170" i="12"/>
  <c r="CV196" i="12"/>
  <c r="CW196" i="12"/>
  <c r="CV244" i="12"/>
  <c r="CW244" i="12"/>
  <c r="CV301" i="12"/>
  <c r="CW301" i="12"/>
  <c r="CV46" i="12"/>
  <c r="CW46" i="12"/>
  <c r="CV209" i="12"/>
  <c r="CW209" i="12"/>
  <c r="CW271" i="12"/>
  <c r="CV271" i="12"/>
  <c r="CV103" i="12"/>
  <c r="CW103" i="12"/>
  <c r="CV261" i="12"/>
  <c r="CW261" i="12"/>
  <c r="CV192" i="12"/>
  <c r="CW192" i="12"/>
  <c r="CW97" i="12"/>
  <c r="CV97" i="12"/>
  <c r="CW188" i="12"/>
  <c r="CV188" i="12"/>
  <c r="CW145" i="12"/>
  <c r="CV145" i="12"/>
  <c r="CW325" i="12"/>
  <c r="CV325" i="12"/>
  <c r="CW124" i="12"/>
  <c r="CV124" i="12"/>
  <c r="CV32" i="12"/>
  <c r="CW32" i="12"/>
  <c r="CW127" i="12"/>
  <c r="CV127" i="12"/>
  <c r="CV352" i="12"/>
  <c r="CW352" i="12"/>
  <c r="CV193" i="12"/>
  <c r="CW193" i="12"/>
  <c r="CW108" i="12"/>
  <c r="CV108" i="12"/>
  <c r="CW362" i="12"/>
  <c r="CV362" i="12"/>
  <c r="CV201" i="12"/>
  <c r="CW201" i="12"/>
  <c r="CW246" i="12"/>
  <c r="CV246" i="12"/>
  <c r="CW318" i="12"/>
  <c r="CV318" i="12"/>
  <c r="CV4" i="12"/>
  <c r="CW4" i="12"/>
  <c r="CV27" i="12"/>
  <c r="CW27" i="12"/>
  <c r="CV13" i="12"/>
  <c r="CW13" i="12"/>
  <c r="CW3" i="12"/>
  <c r="CV3" i="12"/>
  <c r="CV19" i="12"/>
  <c r="CW19" i="12"/>
  <c r="CW25" i="12"/>
  <c r="CV25" i="12"/>
  <c r="CW10" i="12"/>
  <c r="CV10" i="12"/>
  <c r="CW238" i="12"/>
  <c r="CV238" i="12"/>
  <c r="CW55" i="12"/>
  <c r="CV55" i="12"/>
  <c r="CV138" i="12"/>
  <c r="CW138" i="12"/>
  <c r="CW268" i="12"/>
  <c r="CV268" i="12"/>
  <c r="CV74" i="12"/>
  <c r="CW74" i="12"/>
  <c r="CV367" i="12"/>
  <c r="CW367" i="12"/>
  <c r="CW260" i="12"/>
  <c r="CV260" i="12"/>
  <c r="CW366" i="12"/>
  <c r="CV366" i="12"/>
  <c r="CV289" i="12"/>
  <c r="CW289" i="12"/>
  <c r="CV83" i="12"/>
  <c r="CW83" i="12"/>
  <c r="CW241" i="12"/>
  <c r="CV241" i="12"/>
  <c r="CV128" i="12"/>
  <c r="CW128" i="12"/>
  <c r="CV306" i="12"/>
  <c r="CW306" i="12"/>
  <c r="CV341" i="12"/>
  <c r="CW341" i="12"/>
  <c r="CW133" i="12"/>
  <c r="CV133" i="12"/>
  <c r="CW68" i="12"/>
  <c r="CV68" i="12"/>
  <c r="CV344" i="12"/>
  <c r="CW344" i="12"/>
  <c r="CV298" i="12"/>
  <c r="CW298" i="12"/>
  <c r="CW255" i="12"/>
  <c r="CV255" i="12"/>
  <c r="CV40" i="12"/>
  <c r="CW40" i="12"/>
  <c r="CW295" i="12"/>
  <c r="CV295" i="12"/>
  <c r="CV274" i="12"/>
  <c r="CW274" i="12"/>
  <c r="CV205" i="12"/>
  <c r="CW205" i="12"/>
  <c r="CV222" i="12"/>
  <c r="CW222" i="12"/>
  <c r="CW357" i="12"/>
  <c r="CV357" i="12"/>
  <c r="CW347" i="12"/>
  <c r="CV347" i="12"/>
  <c r="CW215" i="12"/>
  <c r="CV215" i="12"/>
  <c r="CV60" i="12"/>
  <c r="CW60" i="12"/>
  <c r="CW37" i="12"/>
  <c r="CV37" i="12"/>
  <c r="CV199" i="12"/>
  <c r="CW199" i="12"/>
  <c r="CV186" i="12"/>
  <c r="CW186" i="12"/>
  <c r="CW6" i="12"/>
  <c r="CV6" i="12"/>
  <c r="CV23" i="12"/>
  <c r="CW23" i="12"/>
  <c r="CW18" i="12"/>
  <c r="CV18" i="12"/>
  <c r="CW5" i="12"/>
  <c r="CV5" i="12"/>
  <c r="CW12" i="12"/>
  <c r="CV12" i="12"/>
  <c r="CW20" i="12"/>
  <c r="CV20" i="12"/>
  <c r="BX147" i="12"/>
  <c r="BY147" i="12"/>
  <c r="BY255" i="12"/>
  <c r="BX255" i="12"/>
  <c r="BY83" i="12"/>
  <c r="BX83" i="12"/>
  <c r="BX63" i="12"/>
  <c r="BY63" i="12"/>
  <c r="BY331" i="12"/>
  <c r="BX331" i="12"/>
  <c r="BY247" i="12"/>
  <c r="BX247" i="12"/>
  <c r="BY45" i="12"/>
  <c r="BX45" i="12"/>
  <c r="BX139" i="12"/>
  <c r="BY139" i="12"/>
  <c r="BX105" i="12"/>
  <c r="BY105" i="12"/>
  <c r="BY304" i="12"/>
  <c r="BX304" i="12"/>
  <c r="BY298" i="12"/>
  <c r="BX298" i="12"/>
  <c r="BX51" i="12"/>
  <c r="BY51" i="12"/>
  <c r="BY205" i="12"/>
  <c r="BX205" i="12"/>
  <c r="BY274" i="12"/>
  <c r="BX274" i="12"/>
  <c r="BY88" i="12"/>
  <c r="BX88" i="12"/>
  <c r="BY188" i="12"/>
  <c r="BX188" i="12"/>
  <c r="BX137" i="12"/>
  <c r="BY137" i="12"/>
  <c r="BX315" i="12"/>
  <c r="BY315" i="12"/>
  <c r="BY281" i="12"/>
  <c r="BX281" i="12"/>
  <c r="BX329" i="12"/>
  <c r="BY329" i="12"/>
  <c r="BX305" i="12"/>
  <c r="BY305" i="12"/>
  <c r="BX346" i="12"/>
  <c r="BY346" i="12"/>
  <c r="BY277" i="12"/>
  <c r="BX277" i="12"/>
  <c r="BX287" i="12"/>
  <c r="BY287" i="12"/>
  <c r="BX164" i="12"/>
  <c r="BY164" i="12"/>
  <c r="BY152" i="12"/>
  <c r="BX152" i="12"/>
  <c r="BY173" i="12"/>
  <c r="BX173" i="12"/>
  <c r="BX241" i="12"/>
  <c r="BY241" i="12"/>
  <c r="BY291" i="12"/>
  <c r="BX291" i="12"/>
  <c r="BX278" i="12"/>
  <c r="BY278" i="12"/>
  <c r="BY296" i="12"/>
  <c r="BX296" i="12"/>
  <c r="BX49" i="12"/>
  <c r="BY49" i="12"/>
  <c r="BY53" i="12"/>
  <c r="BX53" i="12"/>
  <c r="BY257" i="12"/>
  <c r="BX257" i="12"/>
  <c r="BY127" i="12"/>
  <c r="BX127" i="12"/>
  <c r="BX178" i="12"/>
  <c r="BY178" i="12"/>
  <c r="BY314" i="12"/>
  <c r="BX314" i="12"/>
  <c r="BY297" i="12"/>
  <c r="BX297" i="12"/>
  <c r="BX321" i="12"/>
  <c r="BY321" i="12"/>
  <c r="BX131" i="12"/>
  <c r="BY131" i="12"/>
  <c r="BX172" i="12"/>
  <c r="BY172" i="12"/>
  <c r="BX353" i="12"/>
  <c r="BY353" i="12"/>
  <c r="BY208" i="12"/>
  <c r="BX208" i="12"/>
  <c r="BY92" i="12"/>
  <c r="BX92" i="12"/>
  <c r="BX89" i="12"/>
  <c r="BY89" i="12"/>
  <c r="BY135" i="12"/>
  <c r="BX135" i="12"/>
  <c r="BY163" i="12"/>
  <c r="BX163" i="12"/>
  <c r="BX216" i="12"/>
  <c r="BY216" i="12"/>
  <c r="BX103" i="12"/>
  <c r="BY103" i="12"/>
  <c r="BX156" i="12"/>
  <c r="BY156" i="12"/>
  <c r="BX204" i="12"/>
  <c r="BY204" i="12"/>
  <c r="BX201" i="12"/>
  <c r="BY201" i="12"/>
  <c r="BY307" i="12"/>
  <c r="BX307" i="12"/>
  <c r="BX93" i="12"/>
  <c r="BY93" i="12"/>
  <c r="BX335" i="12"/>
  <c r="BY335" i="12"/>
  <c r="BX285" i="12"/>
  <c r="BY285" i="12"/>
  <c r="BY126" i="12"/>
  <c r="BX126" i="12"/>
  <c r="BY259" i="12"/>
  <c r="BX259" i="12"/>
  <c r="BY341" i="12"/>
  <c r="BX341" i="12"/>
  <c r="BX96" i="12"/>
  <c r="BY96" i="12"/>
  <c r="BX266" i="12"/>
  <c r="BY266" i="12"/>
  <c r="BY79" i="12"/>
  <c r="BX79" i="12"/>
  <c r="BY193" i="12"/>
  <c r="BX193" i="12"/>
  <c r="BY190" i="12"/>
  <c r="BX190" i="12"/>
  <c r="BY210" i="12"/>
  <c r="BX210" i="12"/>
  <c r="BY72" i="12"/>
  <c r="BX72" i="12"/>
  <c r="BX39" i="12"/>
  <c r="BY39" i="12"/>
  <c r="BX226" i="12"/>
  <c r="BY226" i="12"/>
  <c r="BY100" i="12"/>
  <c r="BX100" i="12"/>
  <c r="BX43" i="12"/>
  <c r="BY43" i="12"/>
  <c r="BX238" i="12"/>
  <c r="BY238" i="12"/>
  <c r="BX128" i="12"/>
  <c r="BY128" i="12"/>
  <c r="BY230" i="12"/>
  <c r="BX230" i="12"/>
  <c r="BX145" i="12"/>
  <c r="BY145" i="12"/>
  <c r="BX165" i="12"/>
  <c r="BY165" i="12"/>
  <c r="BY313" i="12"/>
  <c r="BX313" i="12"/>
  <c r="BX179" i="12"/>
  <c r="BY179" i="12"/>
  <c r="BY338" i="12"/>
  <c r="BX338" i="12"/>
  <c r="BY340" i="12"/>
  <c r="BX340" i="12"/>
  <c r="BY300" i="12"/>
  <c r="BX300" i="12"/>
  <c r="BY195" i="12"/>
  <c r="BX195" i="12"/>
  <c r="BY294" i="12"/>
  <c r="BX294" i="12"/>
  <c r="BY311" i="12"/>
  <c r="BX311" i="12"/>
  <c r="BY16" i="12"/>
  <c r="BX16" i="12"/>
  <c r="BY17" i="12"/>
  <c r="BX17" i="12"/>
  <c r="BY18" i="12"/>
  <c r="BX18" i="12"/>
  <c r="O33" i="12"/>
  <c r="O122" i="12"/>
  <c r="O118" i="12"/>
  <c r="O115" i="12"/>
  <c r="O111" i="12"/>
  <c r="O108" i="12"/>
  <c r="O104" i="12"/>
  <c r="O100" i="12"/>
  <c r="O97" i="12"/>
  <c r="O93" i="12"/>
  <c r="O121" i="12"/>
  <c r="O116" i="12"/>
  <c r="O112" i="12"/>
  <c r="O107" i="12"/>
  <c r="O103" i="12"/>
  <c r="O98" i="12"/>
  <c r="O94" i="12"/>
  <c r="O88" i="12"/>
  <c r="O83" i="12"/>
  <c r="O78" i="12"/>
  <c r="O73" i="12"/>
  <c r="O69" i="12"/>
  <c r="O64" i="12"/>
  <c r="O92" i="12"/>
  <c r="O21" i="12"/>
  <c r="O87" i="12"/>
  <c r="O84" i="12"/>
  <c r="O81" i="12"/>
  <c r="O77" i="12"/>
  <c r="O74" i="12"/>
  <c r="O70" i="12"/>
  <c r="O66" i="12"/>
  <c r="O63" i="12"/>
  <c r="O22" i="12"/>
  <c r="BX3" i="12"/>
  <c r="N84" i="12"/>
  <c r="P84" i="12" s="1"/>
  <c r="R85" i="12" s="1"/>
  <c r="N22" i="12"/>
  <c r="P22" i="12" s="1"/>
  <c r="R23" i="12" s="1"/>
  <c r="N56" i="12"/>
  <c r="P56" i="12" s="1"/>
  <c r="R57" i="12" s="1"/>
  <c r="N96" i="12"/>
  <c r="P96" i="12" s="1"/>
  <c r="R97" i="12" s="1"/>
  <c r="N111" i="12"/>
  <c r="P111" i="12" s="1"/>
  <c r="R112" i="12" s="1"/>
  <c r="N104" i="12"/>
  <c r="P104" i="12" s="1"/>
  <c r="R105" i="12" s="1"/>
  <c r="N82" i="12"/>
  <c r="P82" i="12" s="1"/>
  <c r="R83" i="12" s="1"/>
  <c r="N85" i="12"/>
  <c r="P85" i="12" s="1"/>
  <c r="R86" i="12" s="1"/>
  <c r="N23" i="12"/>
  <c r="P23" i="12" s="1"/>
  <c r="R24" i="12" s="1"/>
  <c r="N87" i="12"/>
  <c r="P87" i="12" s="1"/>
  <c r="R88" i="12" s="1"/>
  <c r="N76" i="12"/>
  <c r="P76" i="12" s="1"/>
  <c r="R77" i="12" s="1"/>
  <c r="N101" i="12"/>
  <c r="P101" i="12" s="1"/>
  <c r="R102" i="12" s="1"/>
  <c r="N119" i="12"/>
  <c r="P119" i="12" s="1"/>
  <c r="R120" i="12" s="1"/>
  <c r="N110" i="12"/>
  <c r="P110" i="12" s="1"/>
  <c r="R111" i="12" s="1"/>
  <c r="N92" i="12"/>
  <c r="P92" i="12" s="1"/>
  <c r="R93" i="12" s="1"/>
  <c r="N122" i="12"/>
  <c r="P122" i="12" s="1"/>
  <c r="R123" i="12" s="1"/>
  <c r="N67" i="12"/>
  <c r="P67" i="12" s="1"/>
  <c r="R68" i="12" s="1"/>
  <c r="N116" i="12"/>
  <c r="P116" i="12" s="1"/>
  <c r="R117" i="12" s="1"/>
  <c r="N70" i="12"/>
  <c r="P70" i="12" s="1"/>
  <c r="R71" i="12" s="1"/>
  <c r="N64" i="12"/>
  <c r="P64" i="12" s="1"/>
  <c r="R65" i="12" s="1"/>
  <c r="N66" i="12"/>
  <c r="P66" i="12" s="1"/>
  <c r="R67" i="12" s="1"/>
  <c r="N114" i="12"/>
  <c r="P114" i="12" s="1"/>
  <c r="R115" i="12" s="1"/>
  <c r="N100" i="12"/>
  <c r="P100" i="12" s="1"/>
  <c r="R101" i="12" s="1"/>
  <c r="N79" i="12"/>
  <c r="P79" i="12" s="1"/>
  <c r="R80" i="12" s="1"/>
  <c r="N107" i="12"/>
  <c r="P107" i="12" s="1"/>
  <c r="R108" i="12" s="1"/>
  <c r="N62" i="12"/>
  <c r="P62" i="12" s="1"/>
  <c r="R63" i="12" s="1"/>
  <c r="N75" i="12"/>
  <c r="P75" i="12" s="1"/>
  <c r="R76" i="12" s="1"/>
  <c r="N71" i="12"/>
  <c r="P71" i="12" s="1"/>
  <c r="R72" i="12" s="1"/>
  <c r="N99" i="12"/>
  <c r="P99" i="12" s="1"/>
  <c r="R100" i="12" s="1"/>
  <c r="N91" i="12"/>
  <c r="P91" i="12" s="1"/>
  <c r="R92" i="12" s="1"/>
  <c r="N86" i="12"/>
  <c r="P86" i="12" s="1"/>
  <c r="R87" i="12" s="1"/>
  <c r="N77" i="12"/>
  <c r="P77" i="12" s="1"/>
  <c r="R78" i="12" s="1"/>
  <c r="N88" i="12"/>
  <c r="P88" i="12" s="1"/>
  <c r="R89" i="12" s="1"/>
  <c r="N33" i="12"/>
  <c r="P33" i="12" s="1"/>
  <c r="R34" i="12" s="1"/>
  <c r="N73" i="12"/>
  <c r="P73" i="12" s="1"/>
  <c r="R74" i="12" s="1"/>
  <c r="N74" i="12"/>
  <c r="P74" i="12" s="1"/>
  <c r="R75" i="12" s="1"/>
  <c r="O41" i="12"/>
  <c r="O23" i="12"/>
  <c r="O120" i="12"/>
  <c r="O117" i="12"/>
  <c r="O113" i="12"/>
  <c r="O109" i="12"/>
  <c r="O106" i="12"/>
  <c r="O102" i="12"/>
  <c r="O99" i="12"/>
  <c r="O95" i="12"/>
  <c r="O91" i="12"/>
  <c r="O123" i="12"/>
  <c r="O119" i="12"/>
  <c r="O114" i="12"/>
  <c r="O110" i="12"/>
  <c r="O105" i="12"/>
  <c r="O101" i="12"/>
  <c r="O96" i="12"/>
  <c r="O90" i="12"/>
  <c r="O86" i="12"/>
  <c r="O80" i="12"/>
  <c r="O76" i="12"/>
  <c r="O71" i="12"/>
  <c r="O67" i="12"/>
  <c r="O62" i="12"/>
  <c r="O56" i="12"/>
  <c r="O89" i="12"/>
  <c r="O85" i="12"/>
  <c r="O82" i="12"/>
  <c r="O79" i="12"/>
  <c r="O75" i="12"/>
  <c r="O72" i="12"/>
  <c r="O68" i="12"/>
  <c r="O65" i="12"/>
  <c r="O46" i="12"/>
  <c r="BY3" i="12"/>
  <c r="N94" i="12"/>
  <c r="P94" i="12" s="1"/>
  <c r="R95" i="12" s="1"/>
  <c r="N118" i="12"/>
  <c r="P118" i="12" s="1"/>
  <c r="R119" i="12" s="1"/>
  <c r="N102" i="12"/>
  <c r="P102" i="12" s="1"/>
  <c r="R103" i="12" s="1"/>
  <c r="N21" i="12"/>
  <c r="P21" i="12" s="1"/>
  <c r="R22" i="12" s="1"/>
  <c r="N90" i="12"/>
  <c r="P90" i="12" s="1"/>
  <c r="R91" i="12" s="1"/>
  <c r="N69" i="12"/>
  <c r="P69" i="12" s="1"/>
  <c r="R70" i="12" s="1"/>
  <c r="N108" i="12"/>
  <c r="P108" i="12" s="1"/>
  <c r="R109" i="12" s="1"/>
  <c r="N89" i="12"/>
  <c r="P89" i="12" s="1"/>
  <c r="R90" i="12" s="1"/>
  <c r="N109" i="12"/>
  <c r="P109" i="12" s="1"/>
  <c r="R110" i="12" s="1"/>
  <c r="N117" i="12"/>
  <c r="P117" i="12" s="1"/>
  <c r="R118" i="12" s="1"/>
  <c r="N98" i="12"/>
  <c r="P98" i="12" s="1"/>
  <c r="R99" i="12" s="1"/>
  <c r="N95" i="12"/>
  <c r="P95" i="12" s="1"/>
  <c r="R96" i="12" s="1"/>
  <c r="N97" i="12"/>
  <c r="P97" i="12" s="1"/>
  <c r="R98" i="12" s="1"/>
  <c r="N93" i="12"/>
  <c r="P93" i="12" s="1"/>
  <c r="R94" i="12" s="1"/>
  <c r="N46" i="12"/>
  <c r="P46" i="12" s="1"/>
  <c r="R47" i="12" s="1"/>
  <c r="N41" i="12"/>
  <c r="P41" i="12" s="1"/>
  <c r="R42" i="12" s="1"/>
  <c r="N106" i="12"/>
  <c r="P106" i="12" s="1"/>
  <c r="R107" i="12" s="1"/>
  <c r="N80" i="12"/>
  <c r="P80" i="12" s="1"/>
  <c r="R81" i="12" s="1"/>
  <c r="N81" i="12"/>
  <c r="P81" i="12" s="1"/>
  <c r="R82" i="12" s="1"/>
  <c r="N103" i="12"/>
  <c r="P103" i="12" s="1"/>
  <c r="R104" i="12" s="1"/>
  <c r="N65" i="12"/>
  <c r="P65" i="12" s="1"/>
  <c r="R66" i="12" s="1"/>
  <c r="N120" i="12"/>
  <c r="P120" i="12" s="1"/>
  <c r="R121" i="12" s="1"/>
  <c r="N112" i="12"/>
  <c r="P112" i="12" s="1"/>
  <c r="R113" i="12" s="1"/>
  <c r="N115" i="12"/>
  <c r="P115" i="12" s="1"/>
  <c r="R116" i="12" s="1"/>
  <c r="N123" i="12"/>
  <c r="P123" i="12" s="1"/>
  <c r="N83" i="12"/>
  <c r="P83" i="12" s="1"/>
  <c r="R84" i="12" s="1"/>
  <c r="N105" i="12"/>
  <c r="P105" i="12" s="1"/>
  <c r="R106" i="12" s="1"/>
  <c r="N113" i="12"/>
  <c r="P113" i="12" s="1"/>
  <c r="R114" i="12" s="1"/>
  <c r="N68" i="12"/>
  <c r="P68" i="12" s="1"/>
  <c r="R69" i="12" s="1"/>
  <c r="N72" i="12"/>
  <c r="P72" i="12" s="1"/>
  <c r="R73" i="12" s="1"/>
  <c r="N121" i="12"/>
  <c r="P121" i="12" s="1"/>
  <c r="R122" i="12" s="1"/>
  <c r="N63" i="12"/>
  <c r="P63" i="12" s="1"/>
  <c r="R64" i="12" s="1"/>
  <c r="N78" i="12"/>
  <c r="P78" i="12" s="1"/>
  <c r="R79" i="12" s="1"/>
  <c r="BY23" i="12"/>
  <c r="BX23" i="12"/>
  <c r="BY20" i="12"/>
  <c r="BX20" i="12"/>
  <c r="BY159" i="12"/>
  <c r="BX159" i="12"/>
  <c r="BX57" i="12"/>
  <c r="BY57" i="12"/>
  <c r="BX40" i="12"/>
  <c r="BY40" i="12"/>
  <c r="BX354" i="12"/>
  <c r="BY354" i="12"/>
  <c r="BX250" i="12"/>
  <c r="BY250" i="12"/>
  <c r="BY214" i="12"/>
  <c r="BX214" i="12"/>
  <c r="BX64" i="12"/>
  <c r="BY64" i="12"/>
  <c r="BX160" i="12"/>
  <c r="BY160" i="12"/>
  <c r="BX339" i="12"/>
  <c r="BY339" i="12"/>
  <c r="BX357" i="12"/>
  <c r="BY357" i="12"/>
  <c r="BY33" i="12"/>
  <c r="BX33" i="12"/>
  <c r="BX271" i="12"/>
  <c r="BY271" i="12"/>
  <c r="BX44" i="12"/>
  <c r="BY44" i="12"/>
  <c r="BY318" i="12"/>
  <c r="BX318" i="12"/>
  <c r="BY158" i="12"/>
  <c r="BX158" i="12"/>
  <c r="BX171" i="12"/>
  <c r="BY171" i="12"/>
  <c r="BY243" i="12"/>
  <c r="BX243" i="12"/>
  <c r="BX134" i="12"/>
  <c r="BY134" i="12"/>
  <c r="BX168" i="12"/>
  <c r="BY168" i="12"/>
  <c r="BX119" i="12"/>
  <c r="BY119" i="12"/>
  <c r="BX32" i="12"/>
  <c r="BY32" i="12"/>
  <c r="BY31" i="12"/>
  <c r="BX31" i="12"/>
  <c r="BX47" i="12"/>
  <c r="BY47" i="12"/>
  <c r="BY184" i="12"/>
  <c r="BX184" i="12"/>
  <c r="BX347" i="12"/>
  <c r="BY347" i="12"/>
  <c r="BX233" i="12"/>
  <c r="BY233" i="12"/>
  <c r="BY34" i="12"/>
  <c r="BX34" i="12"/>
  <c r="BX180" i="12"/>
  <c r="BY180" i="12"/>
  <c r="BY84" i="12"/>
  <c r="BX84" i="12"/>
  <c r="BY113" i="12"/>
  <c r="BX113" i="12"/>
  <c r="BX262" i="12"/>
  <c r="BY262" i="12"/>
  <c r="BY101" i="12"/>
  <c r="BX101" i="12"/>
  <c r="BX38" i="12"/>
  <c r="BY38" i="12"/>
  <c r="BX244" i="12"/>
  <c r="BY244" i="12"/>
  <c r="BX345" i="12"/>
  <c r="BY345" i="12"/>
  <c r="BX283" i="12"/>
  <c r="BY283" i="12"/>
  <c r="BY231" i="12"/>
  <c r="BX231" i="12"/>
  <c r="BY258" i="12"/>
  <c r="BX258" i="12"/>
  <c r="BX367" i="12"/>
  <c r="BY367" i="12"/>
  <c r="BY326" i="12"/>
  <c r="BX326" i="12"/>
  <c r="BX273" i="12"/>
  <c r="BY273" i="12"/>
  <c r="BX176" i="12"/>
  <c r="BY176" i="12"/>
  <c r="BY330" i="12"/>
  <c r="BX330" i="12"/>
  <c r="BX36" i="12"/>
  <c r="BY36" i="12"/>
  <c r="BX91" i="12"/>
  <c r="BY91" i="12"/>
  <c r="BX59" i="12"/>
  <c r="BY59" i="12"/>
  <c r="BY166" i="12"/>
  <c r="BX166" i="12"/>
  <c r="BX194" i="12"/>
  <c r="BY194" i="12"/>
  <c r="BY327" i="12"/>
  <c r="BX327" i="12"/>
  <c r="BX202" i="12"/>
  <c r="BY202" i="12"/>
  <c r="BY219" i="12"/>
  <c r="BX219" i="12"/>
  <c r="BY299" i="12"/>
  <c r="BX299" i="12"/>
  <c r="BX344" i="12"/>
  <c r="BY344" i="12"/>
  <c r="BY349" i="12"/>
  <c r="BX349" i="12"/>
  <c r="BX368" i="12"/>
  <c r="BY368" i="12"/>
  <c r="BX365" i="12"/>
  <c r="BY365" i="12"/>
  <c r="BY301" i="12"/>
  <c r="BX301" i="12"/>
  <c r="BX222" i="12"/>
  <c r="BY222" i="12"/>
  <c r="BY263" i="12"/>
  <c r="BX263" i="12"/>
  <c r="BX138" i="12"/>
  <c r="BY138" i="12"/>
  <c r="BX275" i="12"/>
  <c r="BY275" i="12"/>
  <c r="O57" i="12"/>
  <c r="O53" i="12"/>
  <c r="O45" i="12"/>
  <c r="O39" i="12"/>
  <c r="O35" i="12"/>
  <c r="O29" i="12"/>
  <c r="O42" i="12"/>
  <c r="O60" i="12"/>
  <c r="O44" i="12"/>
  <c r="O36" i="12"/>
  <c r="O24" i="12"/>
  <c r="O26" i="12"/>
  <c r="N37" i="12"/>
  <c r="P37" i="12" s="1"/>
  <c r="R38" i="12" s="1"/>
  <c r="N38" i="12"/>
  <c r="P38" i="12" s="1"/>
  <c r="R39" i="12" s="1"/>
  <c r="N39" i="12"/>
  <c r="P39" i="12" s="1"/>
  <c r="R40" i="12" s="1"/>
  <c r="N40" i="12"/>
  <c r="P40" i="12" s="1"/>
  <c r="R41" i="12" s="1"/>
  <c r="N59" i="12"/>
  <c r="P59" i="12" s="1"/>
  <c r="R60" i="12" s="1"/>
  <c r="N28" i="12"/>
  <c r="P28" i="12" s="1"/>
  <c r="R29" i="12" s="1"/>
  <c r="O59" i="12"/>
  <c r="O55" i="12"/>
  <c r="O47" i="12"/>
  <c r="O43" i="12"/>
  <c r="O37" i="12"/>
  <c r="O31" i="12"/>
  <c r="O27" i="12"/>
  <c r="O54" i="12"/>
  <c r="O30" i="12"/>
  <c r="O48" i="12"/>
  <c r="O40" i="12"/>
  <c r="O28" i="12"/>
  <c r="O58" i="12"/>
  <c r="O34" i="12"/>
  <c r="BY363" i="12"/>
  <c r="N27" i="12"/>
  <c r="P27" i="12" s="1"/>
  <c r="R28" i="12" s="1"/>
  <c r="N25" i="12"/>
  <c r="P25" i="12" s="1"/>
  <c r="R26" i="12" s="1"/>
  <c r="N58" i="12"/>
  <c r="P58" i="12" s="1"/>
  <c r="R59" i="12" s="1"/>
  <c r="N26" i="12"/>
  <c r="P26" i="12" s="1"/>
  <c r="R27" i="12" s="1"/>
  <c r="N48" i="12"/>
  <c r="P48" i="12" s="1"/>
  <c r="R49" i="12" s="1"/>
  <c r="N54" i="12"/>
  <c r="P54" i="12" s="1"/>
  <c r="R55" i="12" s="1"/>
  <c r="BX363" i="12"/>
  <c r="N35" i="12"/>
  <c r="P35" i="12" s="1"/>
  <c r="R36" i="12" s="1"/>
  <c r="N53" i="12"/>
  <c r="P53" i="12" s="1"/>
  <c r="R54" i="12" s="1"/>
  <c r="N34" i="12"/>
  <c r="P34" i="12" s="1"/>
  <c r="R35" i="12" s="1"/>
  <c r="N43" i="12"/>
  <c r="P43" i="12" s="1"/>
  <c r="R44" i="12" s="1"/>
  <c r="N57" i="12"/>
  <c r="P57" i="12" s="1"/>
  <c r="R58" i="12" s="1"/>
  <c r="N24" i="12"/>
  <c r="P24" i="12" s="1"/>
  <c r="R25" i="12" s="1"/>
  <c r="N45" i="12"/>
  <c r="P45" i="12" s="1"/>
  <c r="R46" i="12" s="1"/>
  <c r="O25" i="12"/>
  <c r="O38" i="12"/>
  <c r="N47" i="12"/>
  <c r="P47" i="12" s="1"/>
  <c r="R48" i="12" s="1"/>
  <c r="N55" i="12"/>
  <c r="P55" i="12" s="1"/>
  <c r="R56" i="12" s="1"/>
  <c r="N30" i="12"/>
  <c r="P30" i="12" s="1"/>
  <c r="R31" i="12" s="1"/>
  <c r="N42" i="12"/>
  <c r="P42" i="12" s="1"/>
  <c r="R43" i="12" s="1"/>
  <c r="N29" i="12"/>
  <c r="P29" i="12" s="1"/>
  <c r="R30" i="12" s="1"/>
  <c r="N60" i="12"/>
  <c r="P60" i="12" s="1"/>
  <c r="R61" i="12" s="1"/>
  <c r="N31" i="12"/>
  <c r="P31" i="12" s="1"/>
  <c r="R32" i="12" s="1"/>
  <c r="N36" i="12"/>
  <c r="P36" i="12" s="1"/>
  <c r="R37" i="12" s="1"/>
  <c r="N44" i="12"/>
  <c r="P44" i="12" s="1"/>
  <c r="R45" i="12" s="1"/>
  <c r="BX54" i="12"/>
  <c r="BY54" i="12"/>
  <c r="BX348" i="12"/>
  <c r="BY348" i="12"/>
  <c r="BY169" i="12"/>
  <c r="BX169" i="12"/>
  <c r="BY129" i="12"/>
  <c r="BX129" i="12"/>
  <c r="BX102" i="12"/>
  <c r="BY102" i="12"/>
  <c r="BY191" i="12"/>
  <c r="BX191" i="12"/>
  <c r="BY212" i="12"/>
  <c r="BX212" i="12"/>
  <c r="BY157" i="12"/>
  <c r="BX157" i="12"/>
  <c r="BY41" i="12"/>
  <c r="BX41" i="12"/>
  <c r="BX276" i="12"/>
  <c r="BY276" i="12"/>
  <c r="BY252" i="12"/>
  <c r="BX252" i="12"/>
  <c r="BX248" i="12"/>
  <c r="BY248" i="12"/>
  <c r="BY366" i="12"/>
  <c r="BX366" i="12"/>
  <c r="BY86" i="12"/>
  <c r="BX86" i="12"/>
  <c r="BY75" i="12"/>
  <c r="BX75" i="12"/>
  <c r="BX110" i="12"/>
  <c r="BY110" i="12"/>
  <c r="BY175" i="12"/>
  <c r="BX175" i="12"/>
  <c r="BX325" i="12"/>
  <c r="BY325" i="12"/>
  <c r="BX215" i="12"/>
  <c r="BY215" i="12"/>
  <c r="BY260" i="12"/>
  <c r="BX260" i="12"/>
  <c r="BY140" i="12"/>
  <c r="BX140" i="12"/>
  <c r="BY189" i="12"/>
  <c r="BX189" i="12"/>
  <c r="BY9" i="12"/>
  <c r="BX9" i="12"/>
  <c r="BY19" i="12"/>
  <c r="BX19" i="12"/>
  <c r="BX21" i="12"/>
  <c r="BY21" i="12"/>
  <c r="BY6" i="12"/>
  <c r="BX6" i="12"/>
  <c r="BX26" i="12"/>
  <c r="BY26" i="12"/>
  <c r="BY27" i="12"/>
  <c r="BX27" i="12"/>
  <c r="BA354" i="12"/>
  <c r="AZ354" i="12"/>
  <c r="AZ227" i="12"/>
  <c r="BA227" i="12"/>
  <c r="AZ234" i="12"/>
  <c r="BA234" i="12"/>
  <c r="AZ61" i="12"/>
  <c r="BA61" i="12"/>
  <c r="BA65" i="12"/>
  <c r="AZ65" i="12"/>
  <c r="AZ248" i="12"/>
  <c r="BA248" i="12"/>
  <c r="AZ183" i="12"/>
  <c r="BA183" i="12"/>
  <c r="O49" i="12"/>
  <c r="N49" i="12"/>
  <c r="P49" i="12" s="1"/>
  <c r="R50" i="12" s="1"/>
  <c r="BA289" i="12"/>
  <c r="AZ289" i="12"/>
  <c r="AZ111" i="12"/>
  <c r="BA111" i="12"/>
  <c r="BA353" i="12"/>
  <c r="AZ353" i="12"/>
  <c r="BA292" i="12"/>
  <c r="AZ292" i="12"/>
  <c r="BA196" i="12"/>
  <c r="AZ196" i="12"/>
  <c r="BA366" i="12"/>
  <c r="AZ366" i="12"/>
  <c r="AZ55" i="12"/>
  <c r="BA55" i="12"/>
  <c r="BA310" i="12"/>
  <c r="AZ310" i="12"/>
  <c r="BA249" i="12"/>
  <c r="AZ249" i="12"/>
  <c r="AZ155" i="12"/>
  <c r="BA155" i="12"/>
  <c r="AZ338" i="12"/>
  <c r="BA338" i="12"/>
  <c r="BA365" i="12"/>
  <c r="AZ365" i="12"/>
  <c r="AZ26" i="12"/>
  <c r="BA26" i="12"/>
  <c r="BA23" i="12"/>
  <c r="AZ23" i="12"/>
  <c r="BA8" i="12"/>
  <c r="AZ8" i="12"/>
  <c r="BA355" i="12"/>
  <c r="AZ355" i="12"/>
  <c r="BA344" i="12"/>
  <c r="AZ344" i="12"/>
  <c r="AZ31" i="12"/>
  <c r="BA31" i="12"/>
  <c r="AZ256" i="12"/>
  <c r="BA256" i="12"/>
  <c r="BA326" i="12"/>
  <c r="AZ326" i="12"/>
  <c r="BA141" i="12"/>
  <c r="AZ141" i="12"/>
  <c r="BA153" i="12"/>
  <c r="AZ153" i="12"/>
  <c r="BA309" i="12"/>
  <c r="AZ309" i="12"/>
  <c r="BA119" i="12"/>
  <c r="AZ119" i="12"/>
  <c r="BA205" i="12"/>
  <c r="AZ205" i="12"/>
  <c r="AZ36" i="12"/>
  <c r="BA36" i="12"/>
  <c r="AZ306" i="12"/>
  <c r="BA306" i="12"/>
  <c r="AZ173" i="12"/>
  <c r="BA173" i="12"/>
  <c r="AZ290" i="12"/>
  <c r="BA290" i="12"/>
  <c r="AZ182" i="12"/>
  <c r="BA182" i="12"/>
  <c r="AZ179" i="12"/>
  <c r="BA179" i="12"/>
  <c r="BA352" i="12"/>
  <c r="AZ352" i="12"/>
  <c r="AZ52" i="12"/>
  <c r="BA52" i="12"/>
  <c r="AZ317" i="12"/>
  <c r="BA317" i="12"/>
  <c r="BA194" i="12"/>
  <c r="AZ194" i="12"/>
  <c r="BA321" i="12"/>
  <c r="AZ321" i="12"/>
  <c r="BA70" i="12"/>
  <c r="AZ70" i="12"/>
  <c r="AZ117" i="12"/>
  <c r="BA117" i="12"/>
  <c r="BA120" i="12"/>
  <c r="AZ120" i="12"/>
  <c r="AZ305" i="12"/>
  <c r="BA305" i="12"/>
  <c r="BA68" i="12"/>
  <c r="AZ68" i="12"/>
  <c r="AZ328" i="12"/>
  <c r="BA328" i="12"/>
  <c r="BA130" i="12"/>
  <c r="AZ130" i="12"/>
  <c r="BA199" i="12"/>
  <c r="AZ199" i="12"/>
  <c r="BA134" i="12"/>
  <c r="AZ134" i="12"/>
  <c r="AZ362" i="12"/>
  <c r="BA362" i="12"/>
  <c r="AZ347" i="12"/>
  <c r="BA347" i="12"/>
  <c r="BA197" i="12"/>
  <c r="AZ197" i="12"/>
  <c r="BA325" i="12"/>
  <c r="AZ325" i="12"/>
  <c r="AZ267" i="12"/>
  <c r="BA267" i="12"/>
  <c r="BA357" i="12"/>
  <c r="AZ357" i="12"/>
  <c r="AZ147" i="12"/>
  <c r="BA147" i="12"/>
  <c r="AZ118" i="12"/>
  <c r="BA118" i="12"/>
  <c r="BA200" i="12"/>
  <c r="AZ200" i="12"/>
  <c r="BA229" i="12"/>
  <c r="AZ229" i="12"/>
  <c r="AZ260" i="12"/>
  <c r="BA260" i="12"/>
  <c r="AZ258" i="12"/>
  <c r="BA258" i="12"/>
  <c r="AZ264" i="12"/>
  <c r="BA264" i="12"/>
  <c r="BA239" i="12"/>
  <c r="AZ239" i="12"/>
  <c r="AZ219" i="12"/>
  <c r="BA219" i="12"/>
  <c r="BA122" i="12"/>
  <c r="AZ122" i="12"/>
  <c r="BA341" i="12"/>
  <c r="AZ341" i="12"/>
  <c r="BA149" i="12"/>
  <c r="AZ149" i="12"/>
  <c r="AZ113" i="12"/>
  <c r="BA113" i="12"/>
  <c r="AZ251" i="12"/>
  <c r="BA251" i="12"/>
  <c r="AZ176" i="12"/>
  <c r="BA176" i="12"/>
  <c r="BA187" i="12"/>
  <c r="AZ187" i="12"/>
  <c r="AZ89" i="12"/>
  <c r="BA89" i="12"/>
  <c r="BA66" i="12"/>
  <c r="AZ66" i="12"/>
  <c r="AZ278" i="12"/>
  <c r="BA278" i="12"/>
  <c r="AZ14" i="12"/>
  <c r="BA14" i="12"/>
  <c r="BA13" i="12"/>
  <c r="AZ13" i="12"/>
  <c r="BA5" i="12"/>
  <c r="AZ5" i="12"/>
  <c r="BA3" i="12"/>
  <c r="AZ3" i="12"/>
  <c r="BA189" i="12"/>
  <c r="AZ189" i="12"/>
  <c r="BA274" i="12"/>
  <c r="AZ274" i="12"/>
  <c r="AZ297" i="12"/>
  <c r="BA297" i="12"/>
  <c r="BA150" i="12"/>
  <c r="AZ150" i="12"/>
  <c r="BA103" i="12"/>
  <c r="AZ103" i="12"/>
  <c r="BA44" i="12"/>
  <c r="AZ44" i="12"/>
  <c r="BA154" i="12"/>
  <c r="AZ154" i="12"/>
  <c r="BA203" i="12"/>
  <c r="AZ203" i="12"/>
  <c r="BA35" i="12"/>
  <c r="AZ35" i="12"/>
  <c r="AZ359" i="12"/>
  <c r="BA359" i="12"/>
  <c r="AZ143" i="12"/>
  <c r="BA143" i="12"/>
  <c r="BA214" i="12"/>
  <c r="AZ214" i="12"/>
  <c r="AZ300" i="12"/>
  <c r="BA300" i="12"/>
  <c r="AZ285" i="12"/>
  <c r="BA285" i="12"/>
  <c r="AZ368" i="12"/>
  <c r="BA368" i="12"/>
  <c r="BA161" i="12"/>
  <c r="AZ161" i="12"/>
  <c r="AZ198" i="12"/>
  <c r="BA198" i="12"/>
  <c r="BA329" i="12"/>
  <c r="AZ329" i="12"/>
  <c r="BA171" i="12"/>
  <c r="AZ171" i="12"/>
  <c r="BA330" i="12"/>
  <c r="AZ330" i="12"/>
  <c r="AZ123" i="12"/>
  <c r="BA123" i="12"/>
  <c r="BA265" i="12"/>
  <c r="AZ265" i="12"/>
  <c r="BA298" i="12"/>
  <c r="AZ298" i="12"/>
  <c r="AZ293" i="12"/>
  <c r="BA293" i="12"/>
  <c r="BA168" i="12"/>
  <c r="AZ168" i="12"/>
  <c r="AZ188" i="12"/>
  <c r="BA188" i="12"/>
  <c r="BA287" i="12"/>
  <c r="AZ287" i="12"/>
  <c r="AZ320" i="12"/>
  <c r="BA320" i="12"/>
  <c r="AZ105" i="12"/>
  <c r="BA105" i="12"/>
  <c r="AZ336" i="12"/>
  <c r="BA336" i="12"/>
  <c r="BA79" i="12"/>
  <c r="AZ79" i="12"/>
  <c r="AZ157" i="12"/>
  <c r="BA157" i="12"/>
  <c r="BA266" i="12"/>
  <c r="AZ266" i="12"/>
  <c r="AZ159" i="12"/>
  <c r="BA159" i="12"/>
  <c r="AZ210" i="12"/>
  <c r="BA210" i="12"/>
  <c r="AZ193" i="12"/>
  <c r="BA193" i="12"/>
  <c r="BA223" i="12"/>
  <c r="AZ223" i="12"/>
  <c r="AZ220" i="12"/>
  <c r="BA220" i="12"/>
  <c r="BA254" i="12"/>
  <c r="AZ254" i="12"/>
  <c r="AZ361" i="12"/>
  <c r="BA361" i="12"/>
  <c r="BA39" i="12"/>
  <c r="AZ39" i="12"/>
  <c r="BA50" i="12"/>
  <c r="AZ50" i="12"/>
  <c r="BA316" i="12"/>
  <c r="AZ316" i="12"/>
  <c r="AZ49" i="12"/>
  <c r="BA49" i="12"/>
  <c r="BA16" i="12"/>
  <c r="AZ16" i="12"/>
  <c r="BA18" i="12"/>
  <c r="AZ18" i="12"/>
  <c r="AZ24" i="12"/>
  <c r="BA24" i="12"/>
  <c r="AZ342" i="12"/>
  <c r="BA342" i="12"/>
  <c r="BA163" i="12"/>
  <c r="AZ163" i="12"/>
  <c r="BA233" i="12"/>
  <c r="AZ233" i="12"/>
  <c r="BA345" i="12"/>
  <c r="AZ345" i="12"/>
  <c r="AZ224" i="12"/>
  <c r="BA224" i="12"/>
  <c r="BA363" i="12"/>
  <c r="AZ363" i="12"/>
  <c r="BA67" i="12"/>
  <c r="AZ67" i="12"/>
  <c r="BA356" i="12"/>
  <c r="AZ356" i="12"/>
  <c r="AZ128" i="12"/>
  <c r="BA128" i="12"/>
  <c r="BA29" i="12"/>
  <c r="AZ29" i="12"/>
  <c r="BA51" i="12"/>
  <c r="AZ51" i="12"/>
  <c r="BA108" i="12"/>
  <c r="AZ108" i="12"/>
  <c r="BA231" i="12"/>
  <c r="AZ231" i="12"/>
  <c r="AZ48" i="12"/>
  <c r="BA48" i="12"/>
  <c r="AZ191" i="12"/>
  <c r="BA191" i="12"/>
  <c r="AZ343" i="12"/>
  <c r="BA343" i="12"/>
  <c r="BA295" i="12"/>
  <c r="AZ295" i="12"/>
  <c r="BA172" i="12"/>
  <c r="AZ172" i="12"/>
  <c r="BA107" i="12"/>
  <c r="AZ107" i="12"/>
  <c r="AZ132" i="12"/>
  <c r="BA132" i="12"/>
  <c r="AZ247" i="12"/>
  <c r="BA247" i="12"/>
  <c r="AZ252" i="12"/>
  <c r="BA252" i="12"/>
  <c r="AZ270" i="12"/>
  <c r="BA270" i="12"/>
  <c r="BA124" i="12"/>
  <c r="AZ124" i="12"/>
  <c r="AZ228" i="12"/>
  <c r="BA228" i="12"/>
  <c r="BA180" i="12"/>
  <c r="AZ180" i="12"/>
  <c r="BA64" i="12"/>
  <c r="AZ64" i="12"/>
  <c r="AZ360" i="12"/>
  <c r="BA360" i="12"/>
  <c r="AZ350" i="12"/>
  <c r="BA350" i="12"/>
  <c r="AZ177" i="12"/>
  <c r="BA177" i="12"/>
  <c r="AZ151" i="12"/>
  <c r="BA151" i="12"/>
  <c r="AZ261" i="12"/>
  <c r="BA261" i="12"/>
  <c r="BA77" i="12"/>
  <c r="AZ77" i="12"/>
  <c r="AZ78" i="12"/>
  <c r="BA78" i="12"/>
  <c r="BA334" i="12"/>
  <c r="AZ334" i="12"/>
  <c r="BA75" i="12"/>
  <c r="AZ75" i="12"/>
  <c r="AZ138" i="12"/>
  <c r="BA138" i="12"/>
  <c r="AZ146" i="12"/>
  <c r="BA146" i="12"/>
  <c r="BA158" i="12"/>
  <c r="AZ158" i="12"/>
  <c r="AZ184" i="12"/>
  <c r="BA184" i="12"/>
  <c r="AZ313" i="12"/>
  <c r="BA313" i="12"/>
  <c r="AZ57" i="12"/>
  <c r="BA57" i="12"/>
  <c r="AZ222" i="12"/>
  <c r="BA222" i="12"/>
  <c r="BA335" i="12"/>
  <c r="AZ335" i="12"/>
  <c r="BA43" i="12"/>
  <c r="AZ43" i="12"/>
  <c r="BA73" i="12"/>
  <c r="AZ73" i="12"/>
  <c r="AZ232" i="12"/>
  <c r="BA232" i="12"/>
  <c r="BA192" i="12"/>
  <c r="AZ192" i="12"/>
  <c r="BA257" i="12"/>
  <c r="AZ257" i="12"/>
  <c r="AZ54" i="12"/>
  <c r="BA54" i="12"/>
  <c r="AZ186" i="12"/>
  <c r="BA186" i="12"/>
  <c r="AZ110" i="12"/>
  <c r="BA110" i="12"/>
  <c r="BA312" i="12"/>
  <c r="AZ312" i="12"/>
  <c r="BA121" i="12"/>
  <c r="AZ121" i="12"/>
  <c r="AZ225" i="12"/>
  <c r="BA225" i="12"/>
  <c r="AZ92" i="12"/>
  <c r="BA92" i="12"/>
  <c r="BA99" i="12"/>
  <c r="AZ99" i="12"/>
  <c r="BA97" i="12"/>
  <c r="AZ97" i="12"/>
  <c r="BA288" i="12"/>
  <c r="AZ288" i="12"/>
  <c r="AZ276" i="12"/>
  <c r="BA276" i="12"/>
  <c r="BA340" i="12"/>
  <c r="AZ340" i="12"/>
  <c r="BA96" i="12"/>
  <c r="AZ96" i="12"/>
  <c r="AZ40" i="12"/>
  <c r="BA40" i="12"/>
  <c r="AZ211" i="12"/>
  <c r="BA211" i="12"/>
  <c r="AZ135" i="12"/>
  <c r="BA135" i="12"/>
  <c r="BA145" i="12"/>
  <c r="AZ145" i="12"/>
  <c r="BA272" i="12"/>
  <c r="AZ272" i="12"/>
  <c r="AZ314" i="12"/>
  <c r="BA314" i="12"/>
  <c r="AZ301" i="12"/>
  <c r="BA301" i="12"/>
  <c r="BA221" i="12"/>
  <c r="AZ221" i="12"/>
  <c r="BA364" i="12"/>
  <c r="AZ364" i="12"/>
  <c r="BA178" i="12"/>
  <c r="AZ178" i="12"/>
  <c r="BA185" i="12"/>
  <c r="AZ185" i="12"/>
  <c r="AZ201" i="12"/>
  <c r="BA201" i="12"/>
  <c r="AZ348" i="12"/>
  <c r="BA348" i="12"/>
  <c r="BA53" i="12"/>
  <c r="AZ53" i="12"/>
  <c r="BA109" i="12"/>
  <c r="AZ109" i="12"/>
  <c r="BA337" i="12"/>
  <c r="AZ337" i="12"/>
  <c r="BA80" i="12"/>
  <c r="AZ80" i="12"/>
  <c r="BA30" i="12"/>
  <c r="AZ30" i="12"/>
  <c r="BA226" i="12"/>
  <c r="AZ226" i="12"/>
  <c r="AZ269" i="12"/>
  <c r="BA269" i="12"/>
  <c r="BA90" i="12"/>
  <c r="AZ90" i="12"/>
  <c r="BA204" i="12"/>
  <c r="AZ204" i="12"/>
  <c r="BA85" i="12"/>
  <c r="AZ85" i="12"/>
  <c r="AZ137" i="12"/>
  <c r="BA137" i="12"/>
  <c r="BA27" i="12"/>
  <c r="AZ27" i="12"/>
  <c r="AZ22" i="12"/>
  <c r="BA22" i="12"/>
  <c r="BA4" i="12"/>
  <c r="AZ4" i="12"/>
  <c r="BA17" i="12"/>
  <c r="AZ17" i="12"/>
  <c r="BA11" i="12"/>
  <c r="AZ11" i="12"/>
  <c r="AZ12" i="12"/>
  <c r="BA12" i="12"/>
  <c r="T21" i="12"/>
  <c r="S21" i="12"/>
  <c r="U21" i="12" s="1"/>
  <c r="CV178" i="12"/>
  <c r="CW178" i="12"/>
  <c r="CW307" i="12"/>
  <c r="CV307" i="12"/>
  <c r="CW154" i="12"/>
  <c r="CV154" i="12"/>
  <c r="CW299" i="12"/>
  <c r="CV299" i="12"/>
  <c r="CV42" i="12"/>
  <c r="CW42" i="12"/>
  <c r="CW254" i="12"/>
  <c r="CV254" i="12"/>
  <c r="CV161" i="12"/>
  <c r="CW161" i="12"/>
  <c r="CV43" i="12"/>
  <c r="CW43" i="12"/>
  <c r="CV191" i="12"/>
  <c r="CW191" i="12"/>
  <c r="CW346" i="12"/>
  <c r="CV346" i="12"/>
  <c r="CV159" i="12"/>
  <c r="CW159" i="12"/>
  <c r="CW317" i="12"/>
  <c r="CV317" i="12"/>
  <c r="CW90" i="12"/>
  <c r="CV90" i="12"/>
  <c r="CW106" i="12"/>
  <c r="CV106" i="12"/>
  <c r="CV30" i="12"/>
  <c r="CW30" i="12"/>
  <c r="CW163" i="12"/>
  <c r="CV163" i="12"/>
  <c r="CW360" i="12"/>
  <c r="CV360" i="12"/>
  <c r="CV125" i="12"/>
  <c r="CW125" i="12"/>
  <c r="CV217" i="12"/>
  <c r="CW217" i="12"/>
  <c r="CW164" i="12"/>
  <c r="CV164" i="12"/>
  <c r="CV286" i="12"/>
  <c r="CW286" i="12"/>
  <c r="CW162" i="12"/>
  <c r="CV162" i="12"/>
  <c r="CW312" i="12"/>
  <c r="CV312" i="12"/>
  <c r="CV330" i="12"/>
  <c r="CW330" i="12"/>
  <c r="CV342" i="12"/>
  <c r="CW342" i="12"/>
  <c r="CW171" i="12"/>
  <c r="CV171" i="12"/>
  <c r="CW294" i="12"/>
  <c r="CV294" i="12"/>
  <c r="CV72" i="12"/>
  <c r="CW72" i="12"/>
  <c r="CV320" i="12"/>
  <c r="CW320" i="12"/>
  <c r="CW340" i="12"/>
  <c r="CV340" i="12"/>
  <c r="CV262" i="12"/>
  <c r="CW262" i="12"/>
  <c r="CW79" i="12"/>
  <c r="CV79" i="12"/>
  <c r="CV158" i="12"/>
  <c r="CW158" i="12"/>
  <c r="CV281" i="12"/>
  <c r="CW281" i="12"/>
  <c r="CW175" i="12"/>
  <c r="CV175" i="12"/>
  <c r="CW53" i="12"/>
  <c r="CV53" i="12"/>
  <c r="CV214" i="12"/>
  <c r="CW214" i="12"/>
  <c r="CV359" i="12"/>
  <c r="CW359" i="12"/>
  <c r="CV293" i="12"/>
  <c r="CW293" i="12"/>
  <c r="CV66" i="12"/>
  <c r="CW66" i="12"/>
  <c r="CW49" i="12"/>
  <c r="CV49" i="12"/>
  <c r="CW115" i="12"/>
  <c r="CV115" i="12"/>
  <c r="CV155" i="12"/>
  <c r="CW155" i="12"/>
  <c r="CV202" i="12"/>
  <c r="CW202" i="12"/>
  <c r="CW182" i="12"/>
  <c r="CV182" i="12"/>
  <c r="CV120" i="12"/>
  <c r="CW120" i="12"/>
  <c r="CW309" i="12"/>
  <c r="CV309" i="12"/>
  <c r="CW239" i="12"/>
  <c r="CV239" i="12"/>
  <c r="CV151" i="12"/>
  <c r="CW151" i="12"/>
  <c r="CW245" i="12"/>
  <c r="CV245" i="12"/>
  <c r="CV122" i="12"/>
  <c r="CW122" i="12"/>
  <c r="CV304" i="12"/>
  <c r="CW304" i="12"/>
  <c r="CV213" i="12"/>
  <c r="CW213" i="12"/>
  <c r="CW224" i="12"/>
  <c r="CV224" i="12"/>
  <c r="CW331" i="12"/>
  <c r="CV331" i="12"/>
  <c r="CW139" i="12"/>
  <c r="CV139" i="12"/>
  <c r="CW328" i="12"/>
  <c r="CV328" i="12"/>
  <c r="CW187" i="12"/>
  <c r="CV187" i="12"/>
  <c r="CV85" i="12"/>
  <c r="CW85" i="12"/>
  <c r="CV99" i="12"/>
  <c r="CW99" i="12"/>
  <c r="CV208" i="12"/>
  <c r="CW208" i="12"/>
  <c r="CV237" i="12"/>
  <c r="CW237" i="12"/>
  <c r="CV142" i="12"/>
  <c r="CW142" i="12"/>
  <c r="CV225" i="12"/>
  <c r="CW225" i="12"/>
  <c r="CV223" i="12"/>
  <c r="CW223" i="12"/>
  <c r="CV256" i="12"/>
  <c r="CW256" i="12"/>
  <c r="CW337" i="12"/>
  <c r="CV337" i="12"/>
  <c r="CW111" i="12"/>
  <c r="CV111" i="12"/>
  <c r="CV356" i="12"/>
  <c r="CW356" i="12"/>
  <c r="CW329" i="12"/>
  <c r="CV329" i="12"/>
  <c r="CV270" i="12"/>
  <c r="CW270" i="12"/>
  <c r="CW147" i="12"/>
  <c r="CV147" i="12"/>
  <c r="CW296" i="12"/>
  <c r="CV296" i="12"/>
  <c r="CW160" i="12"/>
  <c r="CV160" i="12"/>
  <c r="CV113" i="12"/>
  <c r="CW113" i="12"/>
  <c r="CV123" i="12"/>
  <c r="CW123" i="12"/>
  <c r="CW135" i="12"/>
  <c r="CV135" i="12"/>
  <c r="CV350" i="12"/>
  <c r="CW350" i="12"/>
  <c r="CW28" i="12"/>
  <c r="CV28" i="12"/>
  <c r="CW229" i="12"/>
  <c r="CV229" i="12"/>
  <c r="CV44" i="12"/>
  <c r="CW44" i="12"/>
  <c r="CV34" i="12"/>
  <c r="CW34" i="12"/>
  <c r="CV358" i="12"/>
  <c r="CW358" i="12"/>
  <c r="CW75" i="12"/>
  <c r="CV75" i="12"/>
  <c r="CW198" i="12"/>
  <c r="CV198" i="12"/>
  <c r="CW152" i="12"/>
  <c r="CV152" i="12"/>
  <c r="CV363" i="12"/>
  <c r="CW363" i="12"/>
  <c r="CV189" i="12"/>
  <c r="CW189" i="12"/>
  <c r="CV166" i="12"/>
  <c r="CW166" i="12"/>
  <c r="CV278" i="12"/>
  <c r="CW278" i="12"/>
  <c r="CV33" i="12"/>
  <c r="CW33" i="12"/>
  <c r="CV174" i="12"/>
  <c r="CW174" i="12"/>
  <c r="CV137" i="12"/>
  <c r="CW137" i="12"/>
  <c r="CW167" i="12"/>
  <c r="CV167" i="12"/>
  <c r="CV234" i="12"/>
  <c r="CW234" i="12"/>
  <c r="CV150" i="12"/>
  <c r="CW150" i="12"/>
  <c r="CW231" i="12"/>
  <c r="CV231" i="12"/>
  <c r="CV353" i="12"/>
  <c r="CW353" i="12"/>
  <c r="CV100" i="12"/>
  <c r="CW100" i="12"/>
  <c r="CW210" i="12"/>
  <c r="CV210" i="12"/>
  <c r="CV168" i="12"/>
  <c r="CW168" i="12"/>
  <c r="CV156" i="12"/>
  <c r="CW156" i="12"/>
  <c r="CW195" i="12"/>
  <c r="CV195" i="12"/>
  <c r="CV265" i="12"/>
  <c r="CW265" i="12"/>
  <c r="CV190" i="12"/>
  <c r="CW190" i="12"/>
  <c r="CV349" i="12"/>
  <c r="CW349" i="12"/>
  <c r="CV63" i="12"/>
  <c r="CW63" i="12"/>
  <c r="CW250" i="12"/>
  <c r="CV250" i="12"/>
  <c r="CV114" i="12"/>
  <c r="CW114" i="12"/>
  <c r="CV323" i="12"/>
  <c r="CW323" i="12"/>
  <c r="CV62" i="12"/>
  <c r="CW62" i="12"/>
  <c r="CW54" i="12"/>
  <c r="CV54" i="12"/>
  <c r="CV51" i="12"/>
  <c r="CW51" i="12"/>
  <c r="CV184" i="12"/>
  <c r="CW184" i="12"/>
  <c r="CW228" i="12"/>
  <c r="CV228" i="12"/>
  <c r="CV169" i="12"/>
  <c r="CW169" i="12"/>
  <c r="CV93" i="12"/>
  <c r="CW93" i="12"/>
  <c r="CV233" i="12"/>
  <c r="CW233" i="12"/>
  <c r="CW243" i="12"/>
  <c r="CV243" i="12"/>
  <c r="CV252" i="12"/>
  <c r="CW252" i="12"/>
  <c r="CW247" i="12"/>
  <c r="CV247" i="12"/>
  <c r="CW144" i="12"/>
  <c r="CV144" i="12"/>
  <c r="CW288" i="12"/>
  <c r="CV288" i="12"/>
  <c r="CV273" i="12"/>
  <c r="CW273" i="12"/>
  <c r="CV305" i="12"/>
  <c r="CW305" i="12"/>
  <c r="CW29" i="12"/>
  <c r="CV29" i="12"/>
  <c r="CV39" i="12"/>
  <c r="CW39" i="12"/>
  <c r="O51" i="12"/>
  <c r="CW183" i="12"/>
  <c r="CV183" i="12"/>
  <c r="N51" i="12"/>
  <c r="P51" i="12" s="1"/>
  <c r="R52" i="12" s="1"/>
  <c r="CV235" i="12"/>
  <c r="CW235" i="12"/>
  <c r="CW267" i="12"/>
  <c r="CV267" i="12"/>
  <c r="CW84" i="12"/>
  <c r="CV84" i="12"/>
  <c r="CV110" i="12"/>
  <c r="CW110" i="12"/>
  <c r="CW221" i="12"/>
  <c r="CV221" i="12"/>
  <c r="CW91" i="12"/>
  <c r="CV91" i="12"/>
  <c r="CW282" i="12"/>
  <c r="CV282" i="12"/>
  <c r="CV94" i="12"/>
  <c r="CW94" i="12"/>
  <c r="CV227" i="12"/>
  <c r="CW227" i="12"/>
  <c r="CV338" i="12"/>
  <c r="CW338" i="12"/>
  <c r="CW8" i="12"/>
  <c r="CV8" i="12"/>
  <c r="CV16" i="12"/>
  <c r="CW16" i="12"/>
  <c r="CW17" i="12"/>
  <c r="CV17" i="12"/>
  <c r="CV7" i="12"/>
  <c r="CW7" i="12"/>
  <c r="CW26" i="12"/>
  <c r="CV26" i="12"/>
  <c r="CW22" i="12"/>
  <c r="CV22" i="12"/>
  <c r="CW219" i="12"/>
  <c r="CV219" i="12"/>
  <c r="CW65" i="12"/>
  <c r="CV65" i="12"/>
  <c r="CV194" i="12"/>
  <c r="CW194" i="12"/>
  <c r="CV134" i="12"/>
  <c r="CW134" i="12"/>
  <c r="CV78" i="12"/>
  <c r="CW78" i="12"/>
  <c r="CW148" i="12"/>
  <c r="CV148" i="12"/>
  <c r="CW291" i="12"/>
  <c r="CV291" i="12"/>
  <c r="CW207" i="12"/>
  <c r="CV207" i="12"/>
  <c r="CW354" i="12"/>
  <c r="CV354" i="12"/>
  <c r="CW259" i="12"/>
  <c r="CV259" i="12"/>
  <c r="CW287" i="12"/>
  <c r="CV287" i="12"/>
  <c r="CW333" i="12"/>
  <c r="CV333" i="12"/>
  <c r="CW368" i="12"/>
  <c r="CV368" i="12"/>
  <c r="CV80" i="12"/>
  <c r="CW80" i="12"/>
  <c r="CW204" i="12"/>
  <c r="CV204" i="12"/>
  <c r="CV345" i="12"/>
  <c r="CW345" i="12"/>
  <c r="CV211" i="12"/>
  <c r="CW211" i="12"/>
  <c r="CW121" i="12"/>
  <c r="CV121" i="12"/>
  <c r="CV98" i="12"/>
  <c r="CW98" i="12"/>
  <c r="CW311" i="12"/>
  <c r="CV311" i="12"/>
  <c r="CV176" i="12"/>
  <c r="CW176" i="12"/>
  <c r="CW180" i="12"/>
  <c r="CV180" i="12"/>
  <c r="CV272" i="12"/>
  <c r="CW272" i="12"/>
  <c r="CV343" i="12"/>
  <c r="CW343" i="12"/>
  <c r="CV197" i="12"/>
  <c r="CW197" i="12"/>
  <c r="CW185" i="12"/>
  <c r="CV185" i="12"/>
  <c r="CV9" i="12"/>
  <c r="CW9" i="12"/>
  <c r="CV24" i="12"/>
  <c r="CW24" i="12"/>
  <c r="CW15" i="12"/>
  <c r="CV15" i="12"/>
  <c r="CW11" i="12"/>
  <c r="CV11" i="12"/>
  <c r="CV14" i="12"/>
  <c r="CW14" i="12"/>
  <c r="CW21" i="12"/>
  <c r="CV21" i="12"/>
  <c r="BX56" i="12"/>
  <c r="BY56" i="12"/>
  <c r="BY303" i="12"/>
  <c r="BX303" i="12"/>
  <c r="BY221" i="12"/>
  <c r="BX221" i="12"/>
  <c r="BY177" i="12"/>
  <c r="BX177" i="12"/>
  <c r="BY60" i="12"/>
  <c r="BX60" i="12"/>
  <c r="BY319" i="12"/>
  <c r="BX319" i="12"/>
  <c r="BX352" i="12"/>
  <c r="BY352" i="12"/>
  <c r="BY320" i="12"/>
  <c r="BX320" i="12"/>
  <c r="BX229" i="12"/>
  <c r="BY229" i="12"/>
  <c r="BX342" i="12"/>
  <c r="BY342" i="12"/>
  <c r="BY206" i="12"/>
  <c r="BX206" i="12"/>
  <c r="BY360" i="12"/>
  <c r="BX360" i="12"/>
  <c r="BY227" i="12"/>
  <c r="BX227" i="12"/>
  <c r="BX282" i="12"/>
  <c r="BY282" i="12"/>
  <c r="BY245" i="12"/>
  <c r="BX245" i="12"/>
  <c r="BY124" i="12"/>
  <c r="BX124" i="12"/>
  <c r="BY68" i="12"/>
  <c r="BX68" i="12"/>
  <c r="BY95" i="12"/>
  <c r="BX95" i="12"/>
  <c r="BX251" i="12"/>
  <c r="BY251" i="12"/>
  <c r="BX170" i="12"/>
  <c r="BY170" i="12"/>
  <c r="BX253" i="12"/>
  <c r="BY253" i="12"/>
  <c r="BY199" i="12"/>
  <c r="BX199" i="12"/>
  <c r="BX280" i="12"/>
  <c r="BY280" i="12"/>
  <c r="BX125" i="12"/>
  <c r="BY125" i="12"/>
  <c r="BX153" i="12"/>
  <c r="BY153" i="12"/>
  <c r="BX80" i="12"/>
  <c r="BY80" i="12"/>
  <c r="BX290" i="12"/>
  <c r="BY290" i="12"/>
  <c r="BX187" i="12"/>
  <c r="BY187" i="12"/>
  <c r="BX239" i="12"/>
  <c r="BY239" i="12"/>
  <c r="BY198" i="12"/>
  <c r="BX198" i="12"/>
  <c r="BY196" i="12"/>
  <c r="BX196" i="12"/>
  <c r="BY155" i="12"/>
  <c r="BX155" i="12"/>
  <c r="BY223" i="12"/>
  <c r="BX223" i="12"/>
  <c r="O52" i="12"/>
  <c r="BY183" i="12"/>
  <c r="N52" i="12"/>
  <c r="P52" i="12" s="1"/>
  <c r="R53" i="12" s="1"/>
  <c r="BX183" i="12"/>
  <c r="O61" i="12"/>
  <c r="O50" i="12"/>
  <c r="N50" i="12"/>
  <c r="P50" i="12" s="1"/>
  <c r="R51" i="12" s="1"/>
  <c r="N61" i="12"/>
  <c r="P61" i="12" s="1"/>
  <c r="R62" i="12" s="1"/>
  <c r="BX70" i="12"/>
  <c r="BY70" i="12"/>
  <c r="BX66" i="12"/>
  <c r="BY66" i="12"/>
  <c r="BX118" i="12"/>
  <c r="BY118" i="12"/>
  <c r="BY161" i="12"/>
  <c r="BX161" i="12"/>
  <c r="BX111" i="12"/>
  <c r="BY111" i="12"/>
  <c r="BX107" i="12"/>
  <c r="BY107" i="12"/>
  <c r="BX46" i="12"/>
  <c r="BY46" i="12"/>
  <c r="BY150" i="12"/>
  <c r="BX150" i="12"/>
  <c r="BX333" i="12"/>
  <c r="BY333" i="12"/>
  <c r="BY324" i="12"/>
  <c r="BX324" i="12"/>
  <c r="BX148" i="12"/>
  <c r="BY148" i="12"/>
  <c r="BX151" i="12"/>
  <c r="BY151" i="12"/>
  <c r="BX209" i="12"/>
  <c r="BY209" i="12"/>
  <c r="BX133" i="12"/>
  <c r="BY133" i="12"/>
  <c r="BX146" i="12"/>
  <c r="BY146" i="12"/>
  <c r="BY218" i="12"/>
  <c r="BX218" i="12"/>
  <c r="BY136" i="12"/>
  <c r="BX136" i="12"/>
  <c r="BX130" i="12"/>
  <c r="BY130" i="12"/>
  <c r="BX312" i="12"/>
  <c r="BY312" i="12"/>
  <c r="BX181" i="12"/>
  <c r="BY181" i="12"/>
  <c r="BX73" i="12"/>
  <c r="BY73" i="12"/>
  <c r="BX55" i="12"/>
  <c r="BY55" i="12"/>
  <c r="BY328" i="12"/>
  <c r="BX328" i="12"/>
  <c r="BX167" i="12"/>
  <c r="BY167" i="12"/>
  <c r="BY121" i="12"/>
  <c r="BX121" i="12"/>
  <c r="BX295" i="12"/>
  <c r="BY295" i="12"/>
  <c r="BX336" i="12"/>
  <c r="BY336" i="12"/>
  <c r="BY286" i="12"/>
  <c r="BX286" i="12"/>
  <c r="BX225" i="12"/>
  <c r="BY225" i="12"/>
  <c r="BX114" i="12"/>
  <c r="BY114" i="12"/>
  <c r="BY104" i="12"/>
  <c r="BX104" i="12"/>
  <c r="BX236" i="12"/>
  <c r="BY236" i="12"/>
  <c r="BX120" i="12"/>
  <c r="BY120" i="12"/>
  <c r="BY284" i="12"/>
  <c r="BX284" i="12"/>
  <c r="BY82" i="12"/>
  <c r="BX82" i="12"/>
  <c r="BY123" i="12"/>
  <c r="BX123" i="12"/>
  <c r="BX268" i="12"/>
  <c r="BY268" i="12"/>
  <c r="BY197" i="12"/>
  <c r="BX197" i="12"/>
  <c r="BX228" i="12"/>
  <c r="BY228" i="12"/>
  <c r="BY235" i="12"/>
  <c r="BX235" i="12"/>
  <c r="BX269" i="12"/>
  <c r="BY269" i="12"/>
  <c r="BY237" i="12"/>
  <c r="BX237" i="12"/>
  <c r="N32" i="12"/>
  <c r="P32" i="12" s="1"/>
  <c r="R33" i="12" s="1"/>
  <c r="BX203" i="12"/>
  <c r="O32" i="12"/>
  <c r="BY203" i="12"/>
  <c r="BX30" i="12"/>
  <c r="BY30" i="12"/>
  <c r="BY289" i="12"/>
  <c r="BX289" i="12"/>
  <c r="BX94" i="12"/>
  <c r="BY94" i="12"/>
  <c r="BX211" i="12"/>
  <c r="BY211" i="12"/>
  <c r="BY28" i="12"/>
  <c r="BX28" i="12"/>
  <c r="BY323" i="12"/>
  <c r="BX323" i="12"/>
  <c r="BY65" i="12"/>
  <c r="BX65" i="12"/>
  <c r="BY141" i="12"/>
  <c r="BX141" i="12"/>
  <c r="BX361" i="12"/>
  <c r="BY361" i="12"/>
  <c r="BX337" i="12"/>
  <c r="BY337" i="12"/>
  <c r="BX4" i="12"/>
  <c r="BY4" i="12"/>
  <c r="BY22" i="12"/>
  <c r="BX22" i="12"/>
  <c r="BY24" i="12"/>
  <c r="BX24" i="12"/>
  <c r="BY5" i="12"/>
  <c r="BX5" i="12"/>
  <c r="BY12" i="12"/>
  <c r="BX12" i="12"/>
  <c r="BX25" i="12"/>
  <c r="BY25" i="12"/>
  <c r="BY162" i="12"/>
  <c r="BX162" i="12"/>
  <c r="BX279" i="12"/>
  <c r="BY279" i="12"/>
  <c r="BY343" i="12"/>
  <c r="BX343" i="12"/>
  <c r="BY37" i="12"/>
  <c r="BX37" i="12"/>
  <c r="BX154" i="12"/>
  <c r="BY154" i="12"/>
  <c r="BX334" i="12"/>
  <c r="BY334" i="12"/>
  <c r="BY99" i="12"/>
  <c r="BX99" i="12"/>
  <c r="BY117" i="12"/>
  <c r="BX117" i="12"/>
  <c r="BY106" i="12"/>
  <c r="BX106" i="12"/>
  <c r="BY186" i="12"/>
  <c r="BX186" i="12"/>
  <c r="BX213" i="12"/>
  <c r="BY213" i="12"/>
  <c r="BX306" i="12"/>
  <c r="BY306" i="12"/>
  <c r="BX74" i="12"/>
  <c r="BY74" i="12"/>
  <c r="BY132" i="12"/>
  <c r="BX132" i="12"/>
  <c r="BX81" i="12"/>
  <c r="BY81" i="12"/>
  <c r="BY240" i="12"/>
  <c r="BX240" i="12"/>
  <c r="BY267" i="12"/>
  <c r="BX267" i="12"/>
  <c r="BY62" i="12"/>
  <c r="BX62" i="12"/>
  <c r="BX90" i="12"/>
  <c r="BY90" i="12"/>
  <c r="BY58" i="12"/>
  <c r="BX58" i="12"/>
  <c r="BY246" i="12"/>
  <c r="BX246" i="12"/>
  <c r="BY217" i="12"/>
  <c r="BX217" i="12"/>
  <c r="BX364" i="12"/>
  <c r="BY364" i="12"/>
  <c r="BX109" i="12"/>
  <c r="BY109" i="12"/>
  <c r="BY242" i="12"/>
  <c r="BX242" i="12"/>
  <c r="BX220" i="12"/>
  <c r="BY220" i="12"/>
  <c r="BY356" i="12"/>
  <c r="BX356" i="12"/>
  <c r="BY61" i="12"/>
  <c r="BX61" i="12"/>
  <c r="BY351" i="12"/>
  <c r="BX351" i="12"/>
  <c r="BY358" i="12"/>
  <c r="BX358" i="12"/>
  <c r="BY67" i="12"/>
  <c r="BX67" i="12"/>
  <c r="BX144" i="12"/>
  <c r="BY144" i="12"/>
  <c r="BY288" i="12"/>
  <c r="BX288" i="12"/>
  <c r="BY77" i="12"/>
  <c r="BX77" i="12"/>
  <c r="BY270" i="12"/>
  <c r="BX270" i="12"/>
  <c r="BY108" i="12"/>
  <c r="BX108" i="12"/>
  <c r="BX292" i="12"/>
  <c r="BY292" i="12"/>
  <c r="BY350" i="12"/>
  <c r="BX350" i="12"/>
  <c r="BY182" i="12"/>
  <c r="BX182" i="12"/>
  <c r="BY264" i="12"/>
  <c r="BX264" i="12"/>
  <c r="BX254" i="12"/>
  <c r="BY254" i="12"/>
  <c r="BY207" i="12"/>
  <c r="BX207" i="12"/>
  <c r="BY112" i="12"/>
  <c r="BX112" i="12"/>
  <c r="BX174" i="12"/>
  <c r="BY174" i="12"/>
  <c r="BX192" i="12"/>
  <c r="BY192" i="12"/>
  <c r="BX78" i="12"/>
  <c r="BY78" i="12"/>
  <c r="BY76" i="12"/>
  <c r="BX76" i="12"/>
  <c r="BX69" i="12"/>
  <c r="BY69" i="12"/>
  <c r="BY122" i="12"/>
  <c r="BX122" i="12"/>
  <c r="BX200" i="12"/>
  <c r="BY200" i="12"/>
  <c r="BY261" i="12"/>
  <c r="BX261" i="12"/>
  <c r="BY142" i="12"/>
  <c r="BX142" i="12"/>
  <c r="BX143" i="12"/>
  <c r="BY143" i="12"/>
  <c r="BX322" i="12"/>
  <c r="BY322" i="12"/>
  <c r="BY234" i="12"/>
  <c r="BX234" i="12"/>
  <c r="BX98" i="12"/>
  <c r="BY98" i="12"/>
  <c r="BY115" i="12"/>
  <c r="BX115" i="12"/>
  <c r="BY355" i="12"/>
  <c r="BX355" i="12"/>
  <c r="BY85" i="12"/>
  <c r="BX85" i="12"/>
  <c r="BY302" i="12"/>
  <c r="BX302" i="12"/>
  <c r="BX48" i="12"/>
  <c r="BY48" i="12"/>
  <c r="BX316" i="12"/>
  <c r="BY316" i="12"/>
  <c r="BX272" i="12"/>
  <c r="BY272" i="12"/>
  <c r="BX310" i="12"/>
  <c r="BY310" i="12"/>
  <c r="BY116" i="12"/>
  <c r="BX116" i="12"/>
  <c r="BY52" i="12"/>
  <c r="BX52" i="12"/>
  <c r="BX362" i="12"/>
  <c r="BY362" i="12"/>
  <c r="BX256" i="12"/>
  <c r="BY256" i="12"/>
  <c r="BX265" i="12"/>
  <c r="BY265" i="12"/>
  <c r="BY317" i="12"/>
  <c r="BX317" i="12"/>
  <c r="BY232" i="12"/>
  <c r="BX232" i="12"/>
  <c r="BY29" i="12"/>
  <c r="BX29" i="12"/>
  <c r="BX185" i="12"/>
  <c r="BY185" i="12"/>
  <c r="BX71" i="12"/>
  <c r="BY71" i="12"/>
  <c r="BY293" i="12"/>
  <c r="BX293" i="12"/>
  <c r="BY332" i="12"/>
  <c r="BX332" i="12"/>
  <c r="BY35" i="12"/>
  <c r="BX35" i="12"/>
  <c r="BX87" i="12"/>
  <c r="BY87" i="12"/>
  <c r="BY42" i="12"/>
  <c r="BX42" i="12"/>
  <c r="BY359" i="12"/>
  <c r="BX359" i="12"/>
  <c r="BY224" i="12"/>
  <c r="BX224" i="12"/>
  <c r="BX249" i="12"/>
  <c r="BY249" i="12"/>
  <c r="BY97" i="12"/>
  <c r="BX97" i="12"/>
  <c r="BX309" i="12"/>
  <c r="BY309" i="12"/>
  <c r="BY50" i="12"/>
  <c r="BX50" i="12"/>
  <c r="BY308" i="12"/>
  <c r="BX308" i="12"/>
  <c r="BY149" i="12"/>
  <c r="BX149" i="12"/>
  <c r="BY7" i="12"/>
  <c r="BX7" i="12"/>
  <c r="BY15" i="12"/>
  <c r="BX15" i="12"/>
  <c r="BY8" i="12"/>
  <c r="BX8" i="12"/>
  <c r="BX11" i="12"/>
  <c r="BY11" i="12"/>
  <c r="BX10" i="12"/>
  <c r="BY10" i="12"/>
  <c r="BX14" i="12"/>
  <c r="BY14" i="12"/>
  <c r="BX13" i="12"/>
  <c r="BY13" i="12"/>
  <c r="T62" i="12" l="1"/>
  <c r="S62" i="12"/>
  <c r="U62" i="12" s="1"/>
  <c r="V61" i="12"/>
  <c r="S52" i="12"/>
  <c r="U52" i="12" s="1"/>
  <c r="V51" i="12"/>
  <c r="T52" i="12"/>
  <c r="V49" i="12"/>
  <c r="T50" i="12"/>
  <c r="S50" i="12"/>
  <c r="U50" i="12" s="1"/>
  <c r="S45" i="12"/>
  <c r="U45" i="12" s="1"/>
  <c r="V44" i="12"/>
  <c r="T45" i="12"/>
  <c r="T32" i="12"/>
  <c r="S32" i="12"/>
  <c r="U32" i="12" s="1"/>
  <c r="V31" i="12"/>
  <c r="V29" i="12"/>
  <c r="T30" i="12"/>
  <c r="S30" i="12"/>
  <c r="U30" i="12" s="1"/>
  <c r="V30" i="12"/>
  <c r="S31" i="12"/>
  <c r="T31" i="12"/>
  <c r="U31" i="12"/>
  <c r="V47" i="12"/>
  <c r="T48" i="12"/>
  <c r="S48" i="12"/>
  <c r="V24" i="12"/>
  <c r="T25" i="12"/>
  <c r="S25" i="12"/>
  <c r="S44" i="12"/>
  <c r="U44" i="12" s="1"/>
  <c r="V43" i="12"/>
  <c r="T44" i="12"/>
  <c r="T54" i="12"/>
  <c r="V53" i="12"/>
  <c r="S54" i="12"/>
  <c r="U54" i="12" s="1"/>
  <c r="T49" i="12"/>
  <c r="V48" i="12"/>
  <c r="S49" i="12"/>
  <c r="U49" i="12" s="1"/>
  <c r="S59" i="12"/>
  <c r="U59" i="12" s="1"/>
  <c r="V58" i="12"/>
  <c r="T59" i="12"/>
  <c r="T28" i="12"/>
  <c r="S28" i="12"/>
  <c r="U28" i="12" s="1"/>
  <c r="V27" i="12"/>
  <c r="V28" i="12"/>
  <c r="S29" i="12"/>
  <c r="U29" i="12" s="1"/>
  <c r="W30" i="12" s="1"/>
  <c r="T29" i="12"/>
  <c r="S41" i="12"/>
  <c r="U41" i="12" s="1"/>
  <c r="T41" i="12"/>
  <c r="V40" i="12"/>
  <c r="T39" i="12"/>
  <c r="S39" i="12"/>
  <c r="U39" i="12" s="1"/>
  <c r="V38" i="12"/>
  <c r="S64" i="12"/>
  <c r="U64" i="12" s="1"/>
  <c r="V63" i="12"/>
  <c r="T64" i="12"/>
  <c r="T122" i="12"/>
  <c r="S122" i="12"/>
  <c r="U122" i="12" s="1"/>
  <c r="V121" i="12"/>
  <c r="S73" i="12"/>
  <c r="U73" i="12" s="1"/>
  <c r="T73" i="12"/>
  <c r="V72" i="12"/>
  <c r="V113" i="12"/>
  <c r="T114" i="12"/>
  <c r="S114" i="12"/>
  <c r="U114" i="12" s="1"/>
  <c r="V83" i="12"/>
  <c r="S84" i="12"/>
  <c r="U84" i="12" s="1"/>
  <c r="T84" i="12"/>
  <c r="T113" i="12"/>
  <c r="V112" i="12"/>
  <c r="S113" i="12"/>
  <c r="U113" i="12" s="1"/>
  <c r="S66" i="12"/>
  <c r="U66" i="12" s="1"/>
  <c r="T66" i="12"/>
  <c r="V65" i="12"/>
  <c r="T81" i="12"/>
  <c r="S81" i="12"/>
  <c r="U81" i="12" s="1"/>
  <c r="V80" i="12"/>
  <c r="T107" i="12"/>
  <c r="S107" i="12"/>
  <c r="U107" i="12" s="1"/>
  <c r="V106" i="12"/>
  <c r="S47" i="12"/>
  <c r="U47" i="12" s="1"/>
  <c r="W48" i="12" s="1"/>
  <c r="T47" i="12"/>
  <c r="V46" i="12"/>
  <c r="T99" i="12"/>
  <c r="V98" i="12"/>
  <c r="S99" i="12"/>
  <c r="U99" i="12" s="1"/>
  <c r="T90" i="12"/>
  <c r="S90" i="12"/>
  <c r="U90" i="12" s="1"/>
  <c r="V89" i="12"/>
  <c r="T70" i="12"/>
  <c r="S70" i="12"/>
  <c r="U70" i="12" s="1"/>
  <c r="V69" i="12"/>
  <c r="T91" i="12"/>
  <c r="V90" i="12"/>
  <c r="S91" i="12"/>
  <c r="U91" i="12" s="1"/>
  <c r="T74" i="12"/>
  <c r="V73" i="12"/>
  <c r="S74" i="12"/>
  <c r="U74" i="12" s="1"/>
  <c r="T34" i="12"/>
  <c r="S34" i="12"/>
  <c r="U34" i="12" s="1"/>
  <c r="V33" i="12"/>
  <c r="S87" i="12"/>
  <c r="U87" i="12" s="1"/>
  <c r="V86" i="12"/>
  <c r="T87" i="12"/>
  <c r="V99" i="12"/>
  <c r="T100" i="12"/>
  <c r="S100" i="12"/>
  <c r="U100" i="12" s="1"/>
  <c r="T76" i="12"/>
  <c r="V75" i="12"/>
  <c r="S76" i="12"/>
  <c r="U76" i="12" s="1"/>
  <c r="T63" i="12"/>
  <c r="S63" i="12"/>
  <c r="U63" i="12" s="1"/>
  <c r="V62" i="12"/>
  <c r="T80" i="12"/>
  <c r="S80" i="12"/>
  <c r="U80" i="12" s="1"/>
  <c r="V79" i="12"/>
  <c r="T115" i="12"/>
  <c r="S115" i="12"/>
  <c r="U115" i="12" s="1"/>
  <c r="V114" i="12"/>
  <c r="T67" i="12"/>
  <c r="S67" i="12"/>
  <c r="U67" i="12" s="1"/>
  <c r="V66" i="12"/>
  <c r="S68" i="12"/>
  <c r="U68" i="12" s="1"/>
  <c r="W69" i="12" s="1"/>
  <c r="T68" i="12"/>
  <c r="V67" i="12"/>
  <c r="S111" i="12"/>
  <c r="U111" i="12" s="1"/>
  <c r="W112" i="12" s="1"/>
  <c r="T111" i="12"/>
  <c r="V110" i="12"/>
  <c r="T102" i="12"/>
  <c r="V101" i="12"/>
  <c r="S102" i="12"/>
  <c r="U102" i="12" s="1"/>
  <c r="S88" i="12"/>
  <c r="U88" i="12" s="1"/>
  <c r="V87" i="12"/>
  <c r="T88" i="12"/>
  <c r="V23" i="12"/>
  <c r="T24" i="12"/>
  <c r="S24" i="12"/>
  <c r="U24" i="12" s="1"/>
  <c r="T112" i="12"/>
  <c r="V111" i="12"/>
  <c r="S112" i="12"/>
  <c r="U112" i="12" s="1"/>
  <c r="W113" i="12" s="1"/>
  <c r="T97" i="12"/>
  <c r="S97" i="12"/>
  <c r="U97" i="12" s="1"/>
  <c r="V96" i="12"/>
  <c r="T57" i="12"/>
  <c r="V56" i="12"/>
  <c r="S57" i="12"/>
  <c r="U57" i="12" s="1"/>
  <c r="W58" i="12" s="1"/>
  <c r="T33" i="12"/>
  <c r="S33" i="12"/>
  <c r="U33" i="12" s="1"/>
  <c r="V32" i="12"/>
  <c r="S51" i="12"/>
  <c r="U51" i="12" s="1"/>
  <c r="T51" i="12"/>
  <c r="V50" i="12"/>
  <c r="T53" i="12"/>
  <c r="S53" i="12"/>
  <c r="U53" i="12" s="1"/>
  <c r="V52" i="12"/>
  <c r="S37" i="12"/>
  <c r="U37" i="12" s="1"/>
  <c r="T37" i="12"/>
  <c r="V36" i="12"/>
  <c r="T61" i="12"/>
  <c r="S61" i="12"/>
  <c r="U61" i="12" s="1"/>
  <c r="V60" i="12"/>
  <c r="T43" i="12"/>
  <c r="S43" i="12"/>
  <c r="V42" i="12"/>
  <c r="U43" i="12"/>
  <c r="V55" i="12"/>
  <c r="T56" i="12"/>
  <c r="S56" i="12"/>
  <c r="U56" i="12" s="1"/>
  <c r="V45" i="12"/>
  <c r="T46" i="12"/>
  <c r="S46" i="12"/>
  <c r="U46" i="12" s="1"/>
  <c r="V57" i="12"/>
  <c r="T58" i="12"/>
  <c r="S58" i="12"/>
  <c r="U58" i="12" s="1"/>
  <c r="T35" i="12"/>
  <c r="S35" i="12"/>
  <c r="U35" i="12" s="1"/>
  <c r="V34" i="12"/>
  <c r="T36" i="12"/>
  <c r="V35" i="12"/>
  <c r="S36" i="12"/>
  <c r="U36" i="12" s="1"/>
  <c r="T55" i="12"/>
  <c r="V54" i="12"/>
  <c r="S55" i="12"/>
  <c r="U55" i="12" s="1"/>
  <c r="W56" i="12" s="1"/>
  <c r="V26" i="12"/>
  <c r="T27" i="12"/>
  <c r="S27" i="12"/>
  <c r="U27" i="12" s="1"/>
  <c r="T26" i="12"/>
  <c r="V25" i="12"/>
  <c r="S26" i="12"/>
  <c r="U26" i="12" s="1"/>
  <c r="S60" i="12"/>
  <c r="U60" i="12" s="1"/>
  <c r="T60" i="12"/>
  <c r="V59" i="12"/>
  <c r="S40" i="12"/>
  <c r="U40" i="12" s="1"/>
  <c r="T40" i="12"/>
  <c r="V39" i="12"/>
  <c r="V37" i="12"/>
  <c r="S38" i="12"/>
  <c r="U38" i="12" s="1"/>
  <c r="T38" i="12"/>
  <c r="S79" i="12"/>
  <c r="U79" i="12" s="1"/>
  <c r="W80" i="12" s="1"/>
  <c r="V78" i="12"/>
  <c r="T79" i="12"/>
  <c r="V68" i="12"/>
  <c r="T69" i="12"/>
  <c r="S69" i="12"/>
  <c r="U69" i="12" s="1"/>
  <c r="V105" i="12"/>
  <c r="S106" i="12"/>
  <c r="U106" i="12" s="1"/>
  <c r="T106" i="12"/>
  <c r="V123" i="12"/>
  <c r="T116" i="12"/>
  <c r="S116" i="12"/>
  <c r="U116" i="12" s="1"/>
  <c r="V115" i="12"/>
  <c r="T121" i="12"/>
  <c r="V120" i="12"/>
  <c r="S121" i="12"/>
  <c r="U121" i="12" s="1"/>
  <c r="T104" i="12"/>
  <c r="S104" i="12"/>
  <c r="U104" i="12" s="1"/>
  <c r="V103" i="12"/>
  <c r="W103" i="12" s="1"/>
  <c r="S82" i="12"/>
  <c r="U82" i="12" s="1"/>
  <c r="W83" i="12" s="1"/>
  <c r="V81" i="12"/>
  <c r="W81" i="12" s="1"/>
  <c r="T82" i="12"/>
  <c r="T42" i="12"/>
  <c r="S42" i="12"/>
  <c r="U42" i="12" s="1"/>
  <c r="V41" i="12"/>
  <c r="V93" i="12"/>
  <c r="S94" i="12"/>
  <c r="U94" i="12" s="1"/>
  <c r="T94" i="12"/>
  <c r="S98" i="12"/>
  <c r="U98" i="12" s="1"/>
  <c r="W99" i="12" s="1"/>
  <c r="T98" i="12"/>
  <c r="V97" i="12"/>
  <c r="T96" i="12"/>
  <c r="V95" i="12"/>
  <c r="S96" i="12"/>
  <c r="U96" i="12" s="1"/>
  <c r="S118" i="12"/>
  <c r="U118" i="12" s="1"/>
  <c r="V117" i="12"/>
  <c r="T118" i="12"/>
  <c r="V109" i="12"/>
  <c r="T110" i="12"/>
  <c r="S110" i="12"/>
  <c r="U110" i="12" s="1"/>
  <c r="W111" i="12" s="1"/>
  <c r="T109" i="12"/>
  <c r="S109" i="12"/>
  <c r="U109" i="12" s="1"/>
  <c r="W110" i="12" s="1"/>
  <c r="V108" i="12"/>
  <c r="T22" i="12"/>
  <c r="V21" i="12"/>
  <c r="W21" i="12" s="1"/>
  <c r="S22" i="12"/>
  <c r="U22" i="12" s="1"/>
  <c r="W23" i="12" s="1"/>
  <c r="T103" i="12"/>
  <c r="S103" i="12"/>
  <c r="U103" i="12" s="1"/>
  <c r="V102" i="12"/>
  <c r="T119" i="12"/>
  <c r="V118" i="12"/>
  <c r="S119" i="12"/>
  <c r="U119" i="12" s="1"/>
  <c r="V94" i="12"/>
  <c r="S95" i="12"/>
  <c r="U95" i="12" s="1"/>
  <c r="W96" i="12" s="1"/>
  <c r="T95" i="12"/>
  <c r="V74" i="12"/>
  <c r="S75" i="12"/>
  <c r="U75" i="12" s="1"/>
  <c r="T75" i="12"/>
  <c r="T89" i="12"/>
  <c r="V88" i="12"/>
  <c r="S89" i="12"/>
  <c r="U89" i="12" s="1"/>
  <c r="S78" i="12"/>
  <c r="U78" i="12" s="1"/>
  <c r="W79" i="12" s="1"/>
  <c r="T78" i="12"/>
  <c r="V77" i="12"/>
  <c r="V91" i="12"/>
  <c r="T92" i="12"/>
  <c r="S92" i="12"/>
  <c r="U92" i="12" s="1"/>
  <c r="W93" i="12" s="1"/>
  <c r="V71" i="12"/>
  <c r="T72" i="12"/>
  <c r="S72" i="12"/>
  <c r="U72" i="12" s="1"/>
  <c r="W73" i="12" s="1"/>
  <c r="S108" i="12"/>
  <c r="U108" i="12" s="1"/>
  <c r="T108" i="12"/>
  <c r="V107" i="12"/>
  <c r="S101" i="12"/>
  <c r="U101" i="12" s="1"/>
  <c r="T101" i="12"/>
  <c r="V100" i="12"/>
  <c r="T65" i="12"/>
  <c r="S65" i="12"/>
  <c r="U65" i="12" s="1"/>
  <c r="W66" i="12" s="1"/>
  <c r="V64" i="12"/>
  <c r="V70" i="12"/>
  <c r="T71" i="12"/>
  <c r="S71" i="12"/>
  <c r="U71" i="12" s="1"/>
  <c r="W72" i="12" s="1"/>
  <c r="V116" i="12"/>
  <c r="S117" i="12"/>
  <c r="U117" i="12" s="1"/>
  <c r="T117" i="12"/>
  <c r="T123" i="12"/>
  <c r="V122" i="12"/>
  <c r="S123" i="12"/>
  <c r="U123" i="12" s="1"/>
  <c r="V92" i="12"/>
  <c r="S93" i="12"/>
  <c r="U93" i="12" s="1"/>
  <c r="T93" i="12"/>
  <c r="S120" i="12"/>
  <c r="U120" i="12" s="1"/>
  <c r="T120" i="12"/>
  <c r="V119" i="12"/>
  <c r="S77" i="12"/>
  <c r="U77" i="12" s="1"/>
  <c r="V76" i="12"/>
  <c r="T77" i="12"/>
  <c r="S86" i="12"/>
  <c r="U86" i="12" s="1"/>
  <c r="T86" i="12"/>
  <c r="V85" i="12"/>
  <c r="S83" i="12"/>
  <c r="U83" i="12" s="1"/>
  <c r="T83" i="12"/>
  <c r="V82" i="12"/>
  <c r="V104" i="12"/>
  <c r="S105" i="12"/>
  <c r="U105" i="12" s="1"/>
  <c r="T105" i="12"/>
  <c r="T23" i="12"/>
  <c r="V22" i="12"/>
  <c r="W22" i="12" s="1"/>
  <c r="S23" i="12"/>
  <c r="U23" i="12" s="1"/>
  <c r="W24" i="12" s="1"/>
  <c r="V84" i="12"/>
  <c r="S85" i="12"/>
  <c r="U85" i="12" s="1"/>
  <c r="W86" i="12" s="1"/>
  <c r="T85" i="12"/>
  <c r="W51" i="12" l="1"/>
  <c r="X51" i="12" s="1"/>
  <c r="Z51" i="12" s="1"/>
  <c r="W44" i="12"/>
  <c r="Y44" i="12" s="1"/>
  <c r="W55" i="12"/>
  <c r="Y55" i="12" s="1"/>
  <c r="W94" i="12"/>
  <c r="W118" i="12"/>
  <c r="W120" i="12"/>
  <c r="W105" i="12"/>
  <c r="W62" i="12"/>
  <c r="W89" i="12"/>
  <c r="W47" i="12"/>
  <c r="AA46" i="12" s="1"/>
  <c r="W43" i="12"/>
  <c r="Y43" i="12" s="1"/>
  <c r="W38" i="12"/>
  <c r="Y38" i="12" s="1"/>
  <c r="W29" i="12"/>
  <c r="X29" i="12" s="1"/>
  <c r="Z29" i="12" s="1"/>
  <c r="W31" i="12"/>
  <c r="X31" i="12" s="1"/>
  <c r="Z31" i="12" s="1"/>
  <c r="W84" i="12"/>
  <c r="W57" i="12"/>
  <c r="Y57" i="12" s="1"/>
  <c r="W52" i="12"/>
  <c r="AA51" i="12" s="1"/>
  <c r="W97" i="12"/>
  <c r="W41" i="12"/>
  <c r="X41" i="12" s="1"/>
  <c r="Z41" i="12" s="1"/>
  <c r="W37" i="12"/>
  <c r="X37" i="12" s="1"/>
  <c r="Z37" i="12" s="1"/>
  <c r="U25" i="12"/>
  <c r="W26" i="12" s="1"/>
  <c r="AA93" i="12"/>
  <c r="Y94" i="12"/>
  <c r="X94" i="12"/>
  <c r="Z94" i="12" s="1"/>
  <c r="Y110" i="12"/>
  <c r="AA109" i="12"/>
  <c r="X110" i="12"/>
  <c r="Z110" i="12" s="1"/>
  <c r="Y37" i="12"/>
  <c r="AA68" i="12"/>
  <c r="Y69" i="12"/>
  <c r="X69" i="12"/>
  <c r="Z69" i="12" s="1"/>
  <c r="AA123" i="12"/>
  <c r="Y86" i="12"/>
  <c r="X86" i="12"/>
  <c r="Z86" i="12" s="1"/>
  <c r="AA85" i="12"/>
  <c r="Y24" i="12"/>
  <c r="X24" i="12"/>
  <c r="Z24" i="12" s="1"/>
  <c r="AA23" i="12"/>
  <c r="X118" i="12"/>
  <c r="Z118" i="12" s="1"/>
  <c r="Y118" i="12"/>
  <c r="AA117" i="12"/>
  <c r="Y72" i="12"/>
  <c r="X72" i="12"/>
  <c r="Z72" i="12" s="1"/>
  <c r="AA71" i="12"/>
  <c r="Y66" i="12"/>
  <c r="X66" i="12"/>
  <c r="Z66" i="12" s="1"/>
  <c r="AA65" i="12"/>
  <c r="AA72" i="12"/>
  <c r="X73" i="12"/>
  <c r="Z73" i="12" s="1"/>
  <c r="Y73" i="12"/>
  <c r="AA78" i="12"/>
  <c r="X79" i="12"/>
  <c r="Z79" i="12" s="1"/>
  <c r="Y79" i="12"/>
  <c r="W76" i="12"/>
  <c r="W104" i="12"/>
  <c r="Y23" i="12"/>
  <c r="AA22" i="12"/>
  <c r="X23" i="12"/>
  <c r="Z23" i="12" s="1"/>
  <c r="W119" i="12"/>
  <c r="AA98" i="12"/>
  <c r="X99" i="12"/>
  <c r="Z99" i="12" s="1"/>
  <c r="Y99" i="12"/>
  <c r="W95" i="12"/>
  <c r="AA82" i="12"/>
  <c r="Y83" i="12"/>
  <c r="X83" i="12"/>
  <c r="Z83" i="12" s="1"/>
  <c r="Y105" i="12"/>
  <c r="X105" i="12"/>
  <c r="Z105" i="12" s="1"/>
  <c r="AA104" i="12"/>
  <c r="W39" i="12"/>
  <c r="W36" i="12"/>
  <c r="W59" i="12"/>
  <c r="X58" i="12"/>
  <c r="Z58" i="12" s="1"/>
  <c r="AA57" i="12"/>
  <c r="Y58" i="12"/>
  <c r="AA112" i="12"/>
  <c r="X113" i="12"/>
  <c r="Z113" i="12" s="1"/>
  <c r="Y113" i="12"/>
  <c r="W25" i="12"/>
  <c r="W87" i="12"/>
  <c r="W116" i="12"/>
  <c r="W101" i="12"/>
  <c r="W90" i="12"/>
  <c r="W100" i="12"/>
  <c r="W108" i="12"/>
  <c r="W74" i="12"/>
  <c r="W123" i="12"/>
  <c r="W65" i="12"/>
  <c r="W40" i="12"/>
  <c r="W42" i="12"/>
  <c r="X30" i="12"/>
  <c r="Z30" i="12" s="1"/>
  <c r="Y30" i="12"/>
  <c r="AA29" i="12"/>
  <c r="W27" i="12"/>
  <c r="U48" i="12"/>
  <c r="W49" i="12" s="1"/>
  <c r="W32" i="12"/>
  <c r="W33" i="12"/>
  <c r="AA50" i="12"/>
  <c r="Y51" i="12"/>
  <c r="W61" i="12"/>
  <c r="AA83" i="12"/>
  <c r="Y84" i="12"/>
  <c r="X84" i="12"/>
  <c r="Z84" i="12" s="1"/>
  <c r="AA21" i="12"/>
  <c r="AB21" i="12" s="1"/>
  <c r="X22" i="12"/>
  <c r="Z22" i="12" s="1"/>
  <c r="Y22" i="12"/>
  <c r="Y93" i="12"/>
  <c r="X93" i="12"/>
  <c r="Z93" i="12" s="1"/>
  <c r="AA92" i="12"/>
  <c r="Y96" i="12"/>
  <c r="AA95" i="12"/>
  <c r="X96" i="12"/>
  <c r="Z96" i="12" s="1"/>
  <c r="X120" i="12"/>
  <c r="Z120" i="12" s="1"/>
  <c r="Y120" i="12"/>
  <c r="AA119" i="12"/>
  <c r="W102" i="12"/>
  <c r="X21" i="12"/>
  <c r="Z21" i="12" s="1"/>
  <c r="Y21" i="12"/>
  <c r="AA110" i="12"/>
  <c r="X111" i="12"/>
  <c r="Z111" i="12" s="1"/>
  <c r="Y111" i="12"/>
  <c r="W109" i="12"/>
  <c r="Y97" i="12"/>
  <c r="X97" i="12"/>
  <c r="Z97" i="12" s="1"/>
  <c r="AA96" i="12"/>
  <c r="Y81" i="12"/>
  <c r="AA80" i="12"/>
  <c r="X81" i="12"/>
  <c r="Z81" i="12" s="1"/>
  <c r="AA102" i="12"/>
  <c r="Y103" i="12"/>
  <c r="X103" i="12"/>
  <c r="Z103" i="12" s="1"/>
  <c r="W122" i="12"/>
  <c r="W117" i="12"/>
  <c r="W107" i="12"/>
  <c r="W70" i="12"/>
  <c r="Y80" i="12"/>
  <c r="X80" i="12"/>
  <c r="Z80" i="12" s="1"/>
  <c r="AA79" i="12"/>
  <c r="W78" i="12"/>
  <c r="Y56" i="12"/>
  <c r="X56" i="12"/>
  <c r="Z56" i="12" s="1"/>
  <c r="AA55" i="12"/>
  <c r="Y47" i="12"/>
  <c r="AA54" i="12"/>
  <c r="AA61" i="12"/>
  <c r="X62" i="12"/>
  <c r="Z62" i="12" s="1"/>
  <c r="Y62" i="12"/>
  <c r="W54" i="12"/>
  <c r="W50" i="12"/>
  <c r="W34" i="12"/>
  <c r="Y89" i="12"/>
  <c r="AA88" i="12"/>
  <c r="X89" i="12"/>
  <c r="Z89" i="12" s="1"/>
  <c r="Y112" i="12"/>
  <c r="X112" i="12"/>
  <c r="Z112" i="12" s="1"/>
  <c r="AA111" i="12"/>
  <c r="W68" i="12"/>
  <c r="W64" i="12"/>
  <c r="W77" i="12"/>
  <c r="W88" i="12"/>
  <c r="W35" i="12"/>
  <c r="W75" i="12"/>
  <c r="W92" i="12"/>
  <c r="W71" i="12"/>
  <c r="W91" i="12"/>
  <c r="W98" i="12"/>
  <c r="W46" i="12"/>
  <c r="AA47" i="12"/>
  <c r="X48" i="12"/>
  <c r="Z48" i="12" s="1"/>
  <c r="Y48" i="12"/>
  <c r="W106" i="12"/>
  <c r="W82" i="12"/>
  <c r="W67" i="12"/>
  <c r="W114" i="12"/>
  <c r="W85" i="12"/>
  <c r="W115" i="12"/>
  <c r="W121" i="12"/>
  <c r="W28" i="12"/>
  <c r="W60" i="12"/>
  <c r="W45" i="12"/>
  <c r="W53" i="12"/>
  <c r="W63" i="12"/>
  <c r="Y52" i="12" l="1"/>
  <c r="X47" i="12"/>
  <c r="Z47" i="12" s="1"/>
  <c r="X44" i="12"/>
  <c r="Z44" i="12" s="1"/>
  <c r="AA43" i="12"/>
  <c r="Y29" i="12"/>
  <c r="X55" i="12"/>
  <c r="Z55" i="12" s="1"/>
  <c r="X43" i="12"/>
  <c r="Z43" i="12" s="1"/>
  <c r="X38" i="12"/>
  <c r="Z38" i="12" s="1"/>
  <c r="AA37" i="12"/>
  <c r="AA28" i="12"/>
  <c r="X57" i="12"/>
  <c r="Z57" i="12" s="1"/>
  <c r="AA56" i="12"/>
  <c r="AB56" i="12" s="1"/>
  <c r="AD55" i="12" s="1"/>
  <c r="X52" i="12"/>
  <c r="Z52" i="12" s="1"/>
  <c r="AA42" i="12"/>
  <c r="AB42" i="12" s="1"/>
  <c r="AA40" i="12"/>
  <c r="AA36" i="12"/>
  <c r="Y41" i="12"/>
  <c r="AA30" i="12"/>
  <c r="AB30" i="12" s="1"/>
  <c r="AD29" i="12" s="1"/>
  <c r="Y31" i="12"/>
  <c r="AB22" i="12"/>
  <c r="AB82" i="12"/>
  <c r="AD81" i="12" s="1"/>
  <c r="AA62" i="12"/>
  <c r="X63" i="12"/>
  <c r="Z63" i="12" s="1"/>
  <c r="Y63" i="12"/>
  <c r="X26" i="12"/>
  <c r="Z26" i="12" s="1"/>
  <c r="Y26" i="12"/>
  <c r="AA25" i="12"/>
  <c r="AB25" i="12" s="1"/>
  <c r="AA59" i="12"/>
  <c r="AB59" i="12" s="1"/>
  <c r="X60" i="12"/>
  <c r="Y60" i="12"/>
  <c r="Z60" i="12"/>
  <c r="Y115" i="12"/>
  <c r="X115" i="12"/>
  <c r="Z115" i="12" s="1"/>
  <c r="AA114" i="12"/>
  <c r="Y114" i="12"/>
  <c r="X114" i="12"/>
  <c r="Z114" i="12" s="1"/>
  <c r="AA113" i="12"/>
  <c r="Y82" i="12"/>
  <c r="AA81" i="12"/>
  <c r="X82" i="12"/>
  <c r="Z82" i="12" s="1"/>
  <c r="AA90" i="12"/>
  <c r="X91" i="12"/>
  <c r="Z91" i="12" s="1"/>
  <c r="AB92" i="12" s="1"/>
  <c r="Y91" i="12"/>
  <c r="AA70" i="12"/>
  <c r="X71" i="12"/>
  <c r="Z71" i="12" s="1"/>
  <c r="Y71" i="12"/>
  <c r="AA74" i="12"/>
  <c r="AB74" i="12" s="1"/>
  <c r="X75" i="12"/>
  <c r="Z75" i="12" s="1"/>
  <c r="Y75" i="12"/>
  <c r="AA76" i="12"/>
  <c r="X77" i="12"/>
  <c r="Z77" i="12" s="1"/>
  <c r="Y77" i="12"/>
  <c r="AB113" i="12"/>
  <c r="AD112" i="12" s="1"/>
  <c r="AA53" i="12"/>
  <c r="X54" i="12"/>
  <c r="Z54" i="12" s="1"/>
  <c r="AB55" i="12" s="1"/>
  <c r="Y54" i="12"/>
  <c r="Y70" i="12"/>
  <c r="X70" i="12"/>
  <c r="Z70" i="12" s="1"/>
  <c r="AA69" i="12"/>
  <c r="AB98" i="12"/>
  <c r="Y109" i="12"/>
  <c r="AA108" i="12"/>
  <c r="X109" i="12"/>
  <c r="Z109" i="12" s="1"/>
  <c r="AB112" i="12"/>
  <c r="AD111" i="12" s="1"/>
  <c r="X102" i="12"/>
  <c r="Z102" i="12" s="1"/>
  <c r="AA101" i="12"/>
  <c r="Y102" i="12"/>
  <c r="AB23" i="12"/>
  <c r="AD22" i="12" s="1"/>
  <c r="AE22" i="12" s="1"/>
  <c r="AB85" i="12"/>
  <c r="Y49" i="12"/>
  <c r="AA48" i="12"/>
  <c r="X49" i="12"/>
  <c r="Z49" i="12" s="1"/>
  <c r="AB50" i="12" s="1"/>
  <c r="Y33" i="12"/>
  <c r="X33" i="12"/>
  <c r="Z33" i="12" s="1"/>
  <c r="AA32" i="12"/>
  <c r="AB32" i="12" s="1"/>
  <c r="AD31" i="12" s="1"/>
  <c r="AA41" i="12"/>
  <c r="X42" i="12"/>
  <c r="Z42" i="12" s="1"/>
  <c r="Y42" i="12"/>
  <c r="Y74" i="12"/>
  <c r="X74" i="12"/>
  <c r="Z74" i="12" s="1"/>
  <c r="AA73" i="12"/>
  <c r="X116" i="12"/>
  <c r="Z116" i="12" s="1"/>
  <c r="AB117" i="12" s="1"/>
  <c r="Y116" i="12"/>
  <c r="AA115" i="12"/>
  <c r="X25" i="12"/>
  <c r="Z25" i="12" s="1"/>
  <c r="Y25" i="12"/>
  <c r="AA24" i="12"/>
  <c r="AB24" i="12" s="1"/>
  <c r="AD23" i="12" s="1"/>
  <c r="AA35" i="12"/>
  <c r="X36" i="12"/>
  <c r="Z36" i="12" s="1"/>
  <c r="Y36" i="12"/>
  <c r="AD73" i="12"/>
  <c r="AB73" i="12"/>
  <c r="AD72" i="12" s="1"/>
  <c r="AB119" i="12"/>
  <c r="AD118" i="12"/>
  <c r="AA52" i="12"/>
  <c r="AB52" i="12" s="1"/>
  <c r="Y53" i="12"/>
  <c r="X53" i="12"/>
  <c r="Z53" i="12" s="1"/>
  <c r="AA44" i="12"/>
  <c r="AB44" i="12" s="1"/>
  <c r="X45" i="12"/>
  <c r="Y45" i="12"/>
  <c r="Y28" i="12"/>
  <c r="X28" i="12"/>
  <c r="Z28" i="12" s="1"/>
  <c r="AB29" i="12" s="1"/>
  <c r="AA27" i="12"/>
  <c r="AA120" i="12"/>
  <c r="Y121" i="12"/>
  <c r="X121" i="12"/>
  <c r="Z121" i="12" s="1"/>
  <c r="Y85" i="12"/>
  <c r="X85" i="12"/>
  <c r="Z85" i="12" s="1"/>
  <c r="AA84" i="12"/>
  <c r="AB84" i="12" s="1"/>
  <c r="X67" i="12"/>
  <c r="Z67" i="12" s="1"/>
  <c r="AB68" i="12" s="1"/>
  <c r="Y67" i="12"/>
  <c r="AA66" i="12"/>
  <c r="Y106" i="12"/>
  <c r="X106" i="12"/>
  <c r="Z106" i="12" s="1"/>
  <c r="AA105" i="12"/>
  <c r="AA45" i="12"/>
  <c r="AB45" i="12" s="1"/>
  <c r="Y46" i="12"/>
  <c r="X46" i="12"/>
  <c r="Z46" i="12" s="1"/>
  <c r="AB47" i="12" s="1"/>
  <c r="X98" i="12"/>
  <c r="Z98" i="12" s="1"/>
  <c r="AA97" i="12"/>
  <c r="Y98" i="12"/>
  <c r="AA91" i="12"/>
  <c r="X92" i="12"/>
  <c r="Z92" i="12" s="1"/>
  <c r="AB93" i="12" s="1"/>
  <c r="Y92" i="12"/>
  <c r="Y35" i="12"/>
  <c r="X35" i="12"/>
  <c r="Z35" i="12" s="1"/>
  <c r="AA34" i="12"/>
  <c r="AA87" i="12"/>
  <c r="X88" i="12"/>
  <c r="Z88" i="12" s="1"/>
  <c r="Y88" i="12"/>
  <c r="X64" i="12"/>
  <c r="Z64" i="12" s="1"/>
  <c r="AB65" i="12" s="1"/>
  <c r="Y64" i="12"/>
  <c r="AA63" i="12"/>
  <c r="AB63" i="12" s="1"/>
  <c r="AD62" i="12" s="1"/>
  <c r="X68" i="12"/>
  <c r="Z68" i="12" s="1"/>
  <c r="AA67" i="12"/>
  <c r="Y68" i="12"/>
  <c r="AB90" i="12"/>
  <c r="AD89" i="12" s="1"/>
  <c r="AA33" i="12"/>
  <c r="X34" i="12"/>
  <c r="Z34" i="12" s="1"/>
  <c r="Y34" i="12"/>
  <c r="Y50" i="12"/>
  <c r="X50" i="12"/>
  <c r="Z50" i="12" s="1"/>
  <c r="AB51" i="12" s="1"/>
  <c r="AA49" i="12"/>
  <c r="AB49" i="12" s="1"/>
  <c r="AB57" i="12"/>
  <c r="AD56" i="12" s="1"/>
  <c r="AA77" i="12"/>
  <c r="Y78" i="12"/>
  <c r="X78" i="12"/>
  <c r="Z78" i="12" s="1"/>
  <c r="AB79" i="12" s="1"/>
  <c r="AB81" i="12"/>
  <c r="Y107" i="12"/>
  <c r="X107" i="12"/>
  <c r="Z107" i="12" s="1"/>
  <c r="AB108" i="12" s="1"/>
  <c r="AA106" i="12"/>
  <c r="AB106" i="12" s="1"/>
  <c r="Y117" i="12"/>
  <c r="X117" i="12"/>
  <c r="Z117" i="12" s="1"/>
  <c r="AA116" i="12"/>
  <c r="AB116" i="12" s="1"/>
  <c r="X122" i="12"/>
  <c r="Z122" i="12" s="1"/>
  <c r="AA121" i="12"/>
  <c r="AB121" i="12" s="1"/>
  <c r="Y122" i="12"/>
  <c r="AD21" i="12"/>
  <c r="AB97" i="12"/>
  <c r="AD96" i="12" s="1"/>
  <c r="AC21" i="12"/>
  <c r="AF21" i="12" s="1"/>
  <c r="AK21" i="12" s="1"/>
  <c r="AE21" i="12"/>
  <c r="X61" i="12"/>
  <c r="Z61" i="12" s="1"/>
  <c r="Y61" i="12"/>
  <c r="AA60" i="12"/>
  <c r="AA31" i="12"/>
  <c r="AB31" i="12" s="1"/>
  <c r="Y32" i="12"/>
  <c r="X32" i="12"/>
  <c r="Z32" i="12" s="1"/>
  <c r="Y27" i="12"/>
  <c r="X27" i="12"/>
  <c r="Z27" i="12" s="1"/>
  <c r="AA26" i="12"/>
  <c r="X40" i="12"/>
  <c r="Z40" i="12" s="1"/>
  <c r="AA39" i="12"/>
  <c r="Y40" i="12"/>
  <c r="AA64" i="12"/>
  <c r="Y65" i="12"/>
  <c r="X65" i="12"/>
  <c r="Z65" i="12" s="1"/>
  <c r="X123" i="12"/>
  <c r="Z123" i="12" s="1"/>
  <c r="AA122" i="12"/>
  <c r="Y123" i="12"/>
  <c r="Y108" i="12"/>
  <c r="AA107" i="12"/>
  <c r="X108" i="12"/>
  <c r="Z108" i="12" s="1"/>
  <c r="Y100" i="12"/>
  <c r="X100" i="12"/>
  <c r="Z100" i="12" s="1"/>
  <c r="AA99" i="12"/>
  <c r="X90" i="12"/>
  <c r="Z90" i="12" s="1"/>
  <c r="AA89" i="12"/>
  <c r="Y90" i="12"/>
  <c r="Y101" i="12"/>
  <c r="X101" i="12"/>
  <c r="Z101" i="12" s="1"/>
  <c r="AB102" i="12" s="1"/>
  <c r="AA100" i="12"/>
  <c r="AB100" i="12" s="1"/>
  <c r="Y87" i="12"/>
  <c r="X87" i="12"/>
  <c r="Z87" i="12" s="1"/>
  <c r="AA86" i="12"/>
  <c r="AB114" i="12"/>
  <c r="AD113" i="12" s="1"/>
  <c r="X59" i="12"/>
  <c r="Z59" i="12" s="1"/>
  <c r="AA58" i="12"/>
  <c r="AB58" i="12" s="1"/>
  <c r="Y59" i="12"/>
  <c r="X39" i="12"/>
  <c r="Z39" i="12" s="1"/>
  <c r="AA38" i="12"/>
  <c r="AB38" i="12" s="1"/>
  <c r="Y39" i="12"/>
  <c r="AB104" i="12"/>
  <c r="AA94" i="12"/>
  <c r="AB94" i="12" s="1"/>
  <c r="X95" i="12"/>
  <c r="Z95" i="12" s="1"/>
  <c r="Y95" i="12"/>
  <c r="X119" i="12"/>
  <c r="Z119" i="12" s="1"/>
  <c r="AB120" i="12" s="1"/>
  <c r="Y119" i="12"/>
  <c r="AA118" i="12"/>
  <c r="X104" i="12"/>
  <c r="Z104" i="12" s="1"/>
  <c r="AB105" i="12" s="1"/>
  <c r="Y104" i="12"/>
  <c r="AA103" i="12"/>
  <c r="X76" i="12"/>
  <c r="Z76" i="12" s="1"/>
  <c r="AB77" i="12" s="1"/>
  <c r="Y76" i="12"/>
  <c r="AA75" i="12"/>
  <c r="AB80" i="12"/>
  <c r="AB67" i="12"/>
  <c r="AB71" i="12"/>
  <c r="AB87" i="12"/>
  <c r="AD86" i="12" s="1"/>
  <c r="AB123" i="12"/>
  <c r="AB70" i="12"/>
  <c r="AB111" i="12"/>
  <c r="AB95" i="12"/>
  <c r="AB48" i="12" l="1"/>
  <c r="AB43" i="12"/>
  <c r="AB39" i="12"/>
  <c r="AC38" i="12" s="1"/>
  <c r="AF38" i="12" s="1"/>
  <c r="AC22" i="12"/>
  <c r="AF22" i="12" s="1"/>
  <c r="AK22" i="12" s="1"/>
  <c r="AB36" i="12"/>
  <c r="AB60" i="12"/>
  <c r="AD59" i="12" s="1"/>
  <c r="AE59" i="12" s="1"/>
  <c r="AE56" i="12"/>
  <c r="AB53" i="12"/>
  <c r="AD52" i="12" s="1"/>
  <c r="AJ21" i="12"/>
  <c r="AG21" i="12"/>
  <c r="Z45" i="12"/>
  <c r="AB46" i="12" s="1"/>
  <c r="AC46" i="12" s="1"/>
  <c r="AF46" i="12" s="1"/>
  <c r="AK46" i="12" s="1"/>
  <c r="AE55" i="12"/>
  <c r="AB40" i="12"/>
  <c r="AD39" i="12" s="1"/>
  <c r="AE39" i="12" s="1"/>
  <c r="AD57" i="12"/>
  <c r="AE57" i="12" s="1"/>
  <c r="AC58" i="12"/>
  <c r="AF58" i="12" s="1"/>
  <c r="AG58" i="12" s="1"/>
  <c r="AD99" i="12"/>
  <c r="AD38" i="12"/>
  <c r="AE38" i="12" s="1"/>
  <c r="AD120" i="12"/>
  <c r="AD105" i="12"/>
  <c r="AD78" i="12"/>
  <c r="AC79" i="12"/>
  <c r="AF79" i="12" s="1"/>
  <c r="AJ79" i="12" s="1"/>
  <c r="AE79" i="12"/>
  <c r="AI79" i="12"/>
  <c r="AE84" i="12"/>
  <c r="AC84" i="12"/>
  <c r="AF84" i="12" s="1"/>
  <c r="AK84" i="12" s="1"/>
  <c r="AD83" i="12"/>
  <c r="AC44" i="12"/>
  <c r="AF44" i="12" s="1"/>
  <c r="AG44" i="12" s="1"/>
  <c r="AD43" i="12"/>
  <c r="AC94" i="12"/>
  <c r="AF94" i="12" s="1"/>
  <c r="AJ94" i="12" s="1"/>
  <c r="AD93" i="12"/>
  <c r="AD37" i="12"/>
  <c r="AD123" i="12"/>
  <c r="AE31" i="12"/>
  <c r="AC31" i="12"/>
  <c r="AF31" i="12" s="1"/>
  <c r="AD30" i="12"/>
  <c r="AE30" i="12" s="1"/>
  <c r="AD48" i="12"/>
  <c r="AE48" i="12" s="1"/>
  <c r="AC49" i="12"/>
  <c r="AF49" i="12" s="1"/>
  <c r="AH49" i="12" s="1"/>
  <c r="AD116" i="12"/>
  <c r="AE94" i="12"/>
  <c r="AE111" i="12"/>
  <c r="AC111" i="12"/>
  <c r="AF111" i="12" s="1"/>
  <c r="AJ111" i="12" s="1"/>
  <c r="AC70" i="12"/>
  <c r="AF70" i="12" s="1"/>
  <c r="AI70" i="12" s="1"/>
  <c r="AD69" i="12"/>
  <c r="AE70" i="12"/>
  <c r="AD66" i="12"/>
  <c r="AE67" i="12"/>
  <c r="AC67" i="12"/>
  <c r="AF67" i="12" s="1"/>
  <c r="AH67" i="12" s="1"/>
  <c r="AD76" i="12"/>
  <c r="AD104" i="12"/>
  <c r="AE105" i="12"/>
  <c r="AC105" i="12"/>
  <c r="AF105" i="12" s="1"/>
  <c r="AH105" i="12" s="1"/>
  <c r="AD94" i="12"/>
  <c r="AD110" i="12"/>
  <c r="AE123" i="12"/>
  <c r="AD79" i="12"/>
  <c r="AE80" i="12"/>
  <c r="AC80" i="12"/>
  <c r="AF80" i="12" s="1"/>
  <c r="AI80" i="12" s="1"/>
  <c r="AD119" i="12"/>
  <c r="AE120" i="12"/>
  <c r="AC120" i="12"/>
  <c r="AF120" i="12" s="1"/>
  <c r="AJ120" i="12" s="1"/>
  <c r="AC104" i="12"/>
  <c r="AF104" i="12" s="1"/>
  <c r="AJ104" i="12" s="1"/>
  <c r="AE104" i="12"/>
  <c r="AK104" i="12"/>
  <c r="AD44" i="12"/>
  <c r="AE44" i="12" s="1"/>
  <c r="AB88" i="12"/>
  <c r="AC87" i="12" s="1"/>
  <c r="AF87" i="12" s="1"/>
  <c r="AD101" i="12"/>
  <c r="AB101" i="12"/>
  <c r="AD100" i="12" s="1"/>
  <c r="AB109" i="12"/>
  <c r="AD108" i="12" s="1"/>
  <c r="AC51" i="12"/>
  <c r="AF51" i="12" s="1"/>
  <c r="AJ51" i="12" s="1"/>
  <c r="AD51" i="12"/>
  <c r="AE51" i="12" s="1"/>
  <c r="AI21" i="12"/>
  <c r="J21" i="12" s="1"/>
  <c r="AH21" i="12"/>
  <c r="AE97" i="12"/>
  <c r="AC97" i="12"/>
  <c r="AF97" i="12" s="1"/>
  <c r="AG97" i="12" s="1"/>
  <c r="AD122" i="12"/>
  <c r="AB118" i="12"/>
  <c r="AC117" i="12" s="1"/>
  <c r="AF117" i="12" s="1"/>
  <c r="AD107" i="12"/>
  <c r="AC57" i="12"/>
  <c r="AF57" i="12" s="1"/>
  <c r="AH57" i="12" s="1"/>
  <c r="AD50" i="12"/>
  <c r="AE50" i="12" s="1"/>
  <c r="AD64" i="12"/>
  <c r="AB89" i="12"/>
  <c r="AD88" i="12" s="1"/>
  <c r="AD92" i="12"/>
  <c r="AE93" i="12"/>
  <c r="AC93" i="12"/>
  <c r="AF93" i="12" s="1"/>
  <c r="AB107" i="12"/>
  <c r="AC106" i="12" s="1"/>
  <c r="AF106" i="12" s="1"/>
  <c r="AB86" i="12"/>
  <c r="AE85" i="12" s="1"/>
  <c r="AB122" i="12"/>
  <c r="AC121" i="12" s="1"/>
  <c r="AF121" i="12" s="1"/>
  <c r="AC30" i="12"/>
  <c r="AF30" i="12" s="1"/>
  <c r="AB54" i="12"/>
  <c r="AD53" i="12" s="1"/>
  <c r="AD24" i="12"/>
  <c r="AE24" i="12" s="1"/>
  <c r="AC119" i="12"/>
  <c r="AF119" i="12" s="1"/>
  <c r="AI119" i="12" s="1"/>
  <c r="AE119" i="12"/>
  <c r="AC24" i="12"/>
  <c r="AF24" i="12" s="1"/>
  <c r="AH24" i="12" s="1"/>
  <c r="AB35" i="12"/>
  <c r="AD34" i="12" s="1"/>
  <c r="AB26" i="12"/>
  <c r="AC25" i="12" s="1"/>
  <c r="AF25" i="12" s="1"/>
  <c r="AB75" i="12"/>
  <c r="AE74" i="12" s="1"/>
  <c r="AD84" i="12"/>
  <c r="AE23" i="12"/>
  <c r="AC23" i="12"/>
  <c r="AF23" i="12" s="1"/>
  <c r="AJ23" i="12" s="1"/>
  <c r="AB103" i="12"/>
  <c r="AC102" i="12" s="1"/>
  <c r="AF102" i="12" s="1"/>
  <c r="AC112" i="12"/>
  <c r="AF112" i="12" s="1"/>
  <c r="AJ112" i="12" s="1"/>
  <c r="AE112" i="12"/>
  <c r="AG112" i="12"/>
  <c r="AD54" i="12"/>
  <c r="AC113" i="12"/>
  <c r="AF113" i="12" s="1"/>
  <c r="AK113" i="12" s="1"/>
  <c r="AE113" i="12"/>
  <c r="AB78" i="12"/>
  <c r="AC77" i="12" s="1"/>
  <c r="AF77" i="12" s="1"/>
  <c r="AB72" i="12"/>
  <c r="AC71" i="12" s="1"/>
  <c r="AF71" i="12" s="1"/>
  <c r="AB64" i="12"/>
  <c r="AE63" i="12" s="1"/>
  <c r="AD58" i="12"/>
  <c r="AE58" i="12" s="1"/>
  <c r="AC59" i="12"/>
  <c r="AF59" i="12" s="1"/>
  <c r="AG59" i="12" s="1"/>
  <c r="AB28" i="12"/>
  <c r="AD27" i="12" s="1"/>
  <c r="AB33" i="12"/>
  <c r="AD32" i="12" s="1"/>
  <c r="AH22" i="12"/>
  <c r="AG22" i="12"/>
  <c r="AB96" i="12"/>
  <c r="AD103" i="12"/>
  <c r="AE116" i="12"/>
  <c r="AC116" i="12"/>
  <c r="AF116" i="12" s="1"/>
  <c r="AH116" i="12" s="1"/>
  <c r="AD80" i="12"/>
  <c r="AE81" i="12"/>
  <c r="AC81" i="12"/>
  <c r="AF81" i="12" s="1"/>
  <c r="AD47" i="12"/>
  <c r="AE47" i="12" s="1"/>
  <c r="AC48" i="12"/>
  <c r="AF48" i="12" s="1"/>
  <c r="AJ48" i="12" s="1"/>
  <c r="AC63" i="12"/>
  <c r="AF63" i="12" s="1"/>
  <c r="AB69" i="12"/>
  <c r="AC68" i="12" s="1"/>
  <c r="AF68" i="12" s="1"/>
  <c r="AD35" i="12"/>
  <c r="AB91" i="12"/>
  <c r="AC90" i="12" s="1"/>
  <c r="AF90" i="12" s="1"/>
  <c r="AB99" i="12"/>
  <c r="AC98" i="12" s="1"/>
  <c r="AF98" i="12" s="1"/>
  <c r="AD46" i="12"/>
  <c r="AC47" i="12"/>
  <c r="AF47" i="12" s="1"/>
  <c r="AH47" i="12" s="1"/>
  <c r="AB66" i="12"/>
  <c r="AE65" i="12" s="1"/>
  <c r="AD67" i="12"/>
  <c r="AD28" i="12"/>
  <c r="AC29" i="12"/>
  <c r="AF29" i="12" s="1"/>
  <c r="AH29" i="12" s="1"/>
  <c r="AE29" i="12"/>
  <c r="AD41" i="12"/>
  <c r="AC42" i="12"/>
  <c r="AF42" i="12" s="1"/>
  <c r="AE73" i="12"/>
  <c r="AC73" i="12"/>
  <c r="AF73" i="12" s="1"/>
  <c r="AJ73" i="12" s="1"/>
  <c r="AB37" i="12"/>
  <c r="AD36" i="12" s="1"/>
  <c r="AE36" i="12" s="1"/>
  <c r="AD42" i="12"/>
  <c r="AE42" i="12" s="1"/>
  <c r="AC43" i="12"/>
  <c r="AF43" i="12" s="1"/>
  <c r="AB41" i="12"/>
  <c r="AC41" i="12" s="1"/>
  <c r="AF41" i="12" s="1"/>
  <c r="AB34" i="12"/>
  <c r="AD49" i="12"/>
  <c r="AE49" i="12" s="1"/>
  <c r="AC50" i="12"/>
  <c r="AF50" i="12" s="1"/>
  <c r="AJ50" i="12" s="1"/>
  <c r="AB110" i="12"/>
  <c r="AD97" i="12"/>
  <c r="AD70" i="12"/>
  <c r="AC55" i="12"/>
  <c r="AF55" i="12" s="1"/>
  <c r="AI55" i="12" s="1"/>
  <c r="J55" i="12" s="1"/>
  <c r="AC56" i="12"/>
  <c r="AF56" i="12" s="1"/>
  <c r="AK56" i="12" s="1"/>
  <c r="AB76" i="12"/>
  <c r="AC74" i="12"/>
  <c r="AF74" i="12" s="1"/>
  <c r="AJ74" i="12" s="1"/>
  <c r="AD91" i="12"/>
  <c r="AC92" i="12"/>
  <c r="AF92" i="12" s="1"/>
  <c r="AE92" i="12"/>
  <c r="AB83" i="12"/>
  <c r="AD82" i="12" s="1"/>
  <c r="AB115" i="12"/>
  <c r="AE114" i="12" s="1"/>
  <c r="AD115" i="12"/>
  <c r="AB61" i="12"/>
  <c r="AB27" i="12"/>
  <c r="AB62" i="12"/>
  <c r="AD61" i="12" s="1"/>
  <c r="AE43" i="12" l="1"/>
  <c r="AJ22" i="12"/>
  <c r="AI22" i="12"/>
  <c r="J22" i="12" s="1"/>
  <c r="L22" i="12"/>
  <c r="L21" i="12"/>
  <c r="AC52" i="12"/>
  <c r="AF52" i="12" s="1"/>
  <c r="AE52" i="12"/>
  <c r="AE35" i="12"/>
  <c r="AE53" i="12"/>
  <c r="AI57" i="12"/>
  <c r="J57" i="12" s="1"/>
  <c r="AC53" i="12"/>
  <c r="AF53" i="12" s="1"/>
  <c r="AI53" i="12" s="1"/>
  <c r="J53" i="12" s="1"/>
  <c r="AK51" i="12"/>
  <c r="J51" i="12" s="1"/>
  <c r="AI49" i="12"/>
  <c r="AD45" i="12"/>
  <c r="AE45" i="12" s="1"/>
  <c r="AC45" i="12"/>
  <c r="AF45" i="12" s="1"/>
  <c r="AI45" i="12" s="1"/>
  <c r="J45" i="12" s="1"/>
  <c r="AC39" i="12"/>
  <c r="AF39" i="12" s="1"/>
  <c r="AJ39" i="12" s="1"/>
  <c r="AJ38" i="12"/>
  <c r="AI38" i="12"/>
  <c r="J38" i="12" s="1"/>
  <c r="AG38" i="12"/>
  <c r="AK24" i="12"/>
  <c r="AK119" i="12"/>
  <c r="AH38" i="12"/>
  <c r="AK38" i="12"/>
  <c r="AE46" i="12"/>
  <c r="AI24" i="12"/>
  <c r="J24" i="12" s="1"/>
  <c r="AC123" i="12"/>
  <c r="AF123" i="12" s="1"/>
  <c r="AH53" i="12"/>
  <c r="AJ116" i="12"/>
  <c r="AH70" i="12"/>
  <c r="AJ49" i="12"/>
  <c r="AK58" i="12"/>
  <c r="AH48" i="12"/>
  <c r="AK48" i="12"/>
  <c r="AE98" i="12"/>
  <c r="AI48" i="12"/>
  <c r="J48" i="12" s="1"/>
  <c r="AG48" i="12"/>
  <c r="AK116" i="12"/>
  <c r="AI44" i="12"/>
  <c r="J44" i="12" s="1"/>
  <c r="AH79" i="12"/>
  <c r="AH58" i="12"/>
  <c r="AH74" i="12"/>
  <c r="AC85" i="12"/>
  <c r="AF85" i="12" s="1"/>
  <c r="AG85" i="12" s="1"/>
  <c r="AJ24" i="12"/>
  <c r="AG24" i="12"/>
  <c r="AG119" i="12"/>
  <c r="AJ119" i="12"/>
  <c r="AH119" i="12"/>
  <c r="AK97" i="12"/>
  <c r="AD87" i="12"/>
  <c r="AJ105" i="12"/>
  <c r="AK94" i="12"/>
  <c r="AH84" i="12"/>
  <c r="AH73" i="12"/>
  <c r="AG73" i="12"/>
  <c r="AK74" i="12"/>
  <c r="AK73" i="12"/>
  <c r="AI73" i="12"/>
  <c r="AH112" i="12"/>
  <c r="AI51" i="12"/>
  <c r="AJ70" i="12"/>
  <c r="AG67" i="12"/>
  <c r="AG105" i="12"/>
  <c r="AH111" i="12"/>
  <c r="AK49" i="12"/>
  <c r="AG49" i="12"/>
  <c r="J49" i="12" s="1"/>
  <c r="AG94" i="12"/>
  <c r="AK44" i="12"/>
  <c r="AG84" i="12"/>
  <c r="AJ58" i="12"/>
  <c r="AI58" i="12"/>
  <c r="J58" i="12" s="1"/>
  <c r="AD114" i="12"/>
  <c r="AI74" i="12"/>
  <c r="AG74" i="12"/>
  <c r="AJ29" i="12"/>
  <c r="AI116" i="12"/>
  <c r="AG116" i="12"/>
  <c r="AE32" i="12"/>
  <c r="AE27" i="12"/>
  <c r="AK112" i="12"/>
  <c r="AI112" i="12"/>
  <c r="AG23" i="12"/>
  <c r="AC108" i="12"/>
  <c r="AF108" i="12" s="1"/>
  <c r="AH97" i="12"/>
  <c r="AH104" i="12"/>
  <c r="AG104" i="12"/>
  <c r="AG120" i="12"/>
  <c r="AH80" i="12"/>
  <c r="AH123" i="12"/>
  <c r="AG111" i="12"/>
  <c r="AG79" i="12"/>
  <c r="AK79" i="12"/>
  <c r="AK25" i="12"/>
  <c r="AG25" i="12"/>
  <c r="AJ25" i="12"/>
  <c r="AH25" i="12"/>
  <c r="AK87" i="12"/>
  <c r="AI87" i="12"/>
  <c r="AH87" i="12"/>
  <c r="AG50" i="12"/>
  <c r="AI50" i="12"/>
  <c r="J50" i="12" s="1"/>
  <c r="AK50" i="12"/>
  <c r="AH50" i="12"/>
  <c r="AI23" i="12"/>
  <c r="J23" i="12" s="1"/>
  <c r="L23" i="12" s="1"/>
  <c r="AI85" i="12"/>
  <c r="AD25" i="12"/>
  <c r="AE25" i="12" s="1"/>
  <c r="AE34" i="12"/>
  <c r="AK57" i="12"/>
  <c r="AK108" i="12"/>
  <c r="AI108" i="12"/>
  <c r="AJ97" i="12"/>
  <c r="AI104" i="12"/>
  <c r="AI120" i="12"/>
  <c r="AG80" i="12"/>
  <c r="AI111" i="12"/>
  <c r="AK111" i="12"/>
  <c r="AI94" i="12"/>
  <c r="AH94" i="12"/>
  <c r="AH44" i="12"/>
  <c r="AJ44" i="12"/>
  <c r="AJ84" i="12"/>
  <c r="AI84" i="12"/>
  <c r="AI90" i="12"/>
  <c r="AG90" i="12"/>
  <c r="AK90" i="12"/>
  <c r="AH90" i="12"/>
  <c r="AJ90" i="12"/>
  <c r="AH71" i="12"/>
  <c r="AG71" i="12"/>
  <c r="AI71" i="12"/>
  <c r="AJ71" i="12"/>
  <c r="AK71" i="12"/>
  <c r="AK77" i="12"/>
  <c r="AI77" i="12"/>
  <c r="AJ77" i="12"/>
  <c r="AG77" i="12"/>
  <c r="AH77" i="12"/>
  <c r="AH102" i="12"/>
  <c r="AI102" i="12"/>
  <c r="AG102" i="12"/>
  <c r="AJ102" i="12"/>
  <c r="AK102" i="12"/>
  <c r="AH117" i="12"/>
  <c r="AJ117" i="12"/>
  <c r="AG117" i="12"/>
  <c r="AI117" i="12"/>
  <c r="AK117" i="12"/>
  <c r="AI31" i="12"/>
  <c r="J31" i="12" s="1"/>
  <c r="AJ31" i="12"/>
  <c r="AK31" i="12"/>
  <c r="AG31" i="12"/>
  <c r="AH31" i="12"/>
  <c r="AK121" i="12"/>
  <c r="AH121" i="12"/>
  <c r="AG121" i="12"/>
  <c r="AJ121" i="12"/>
  <c r="AI121" i="12"/>
  <c r="AK106" i="12"/>
  <c r="AH106" i="12"/>
  <c r="AG106" i="12"/>
  <c r="AJ106" i="12"/>
  <c r="AI106" i="12"/>
  <c r="AE61" i="12"/>
  <c r="AC61" i="12"/>
  <c r="AF61" i="12" s="1"/>
  <c r="AK61" i="12" s="1"/>
  <c r="AJ56" i="12"/>
  <c r="AI56" i="12"/>
  <c r="J56" i="12" s="1"/>
  <c r="AE110" i="12"/>
  <c r="AC110" i="12"/>
  <c r="AF110" i="12" s="1"/>
  <c r="AJ110" i="12" s="1"/>
  <c r="AC34" i="12"/>
  <c r="AF34" i="12" s="1"/>
  <c r="AI34" i="12" s="1"/>
  <c r="J34" i="12" s="1"/>
  <c r="AE69" i="12"/>
  <c r="AC69" i="12"/>
  <c r="AF69" i="12" s="1"/>
  <c r="AG69" i="12" s="1"/>
  <c r="AI63" i="12"/>
  <c r="AH63" i="12"/>
  <c r="AK63" i="12"/>
  <c r="AG63" i="12"/>
  <c r="AJ63" i="12"/>
  <c r="AC96" i="12"/>
  <c r="AF96" i="12" s="1"/>
  <c r="AK96" i="12" s="1"/>
  <c r="AE96" i="12"/>
  <c r="AG96" i="12"/>
  <c r="AD26" i="12"/>
  <c r="AE26" i="12" s="1"/>
  <c r="AD60" i="12"/>
  <c r="AE115" i="12"/>
  <c r="AC115" i="12"/>
  <c r="AF115" i="12" s="1"/>
  <c r="AH115" i="12" s="1"/>
  <c r="AC83" i="12"/>
  <c r="AF83" i="12" s="1"/>
  <c r="AG83" i="12" s="1"/>
  <c r="AE83" i="12"/>
  <c r="AH83" i="12"/>
  <c r="AC82" i="12"/>
  <c r="AF82" i="12" s="1"/>
  <c r="AE82" i="12"/>
  <c r="AI92" i="12"/>
  <c r="AK92" i="12"/>
  <c r="AJ92" i="12"/>
  <c r="AH92" i="12"/>
  <c r="AG92" i="12"/>
  <c r="AD75" i="12"/>
  <c r="AC76" i="12"/>
  <c r="AF76" i="12" s="1"/>
  <c r="AI76" i="12" s="1"/>
  <c r="AE76" i="12"/>
  <c r="AK76" i="12"/>
  <c r="AH56" i="12"/>
  <c r="AG56" i="12"/>
  <c r="AK55" i="12"/>
  <c r="AJ55" i="12"/>
  <c r="AH55" i="12"/>
  <c r="AK98" i="12"/>
  <c r="AH98" i="12"/>
  <c r="AI98" i="12"/>
  <c r="AJ98" i="12"/>
  <c r="AG98" i="12"/>
  <c r="AD109" i="12"/>
  <c r="AD33" i="12"/>
  <c r="AH41" i="12"/>
  <c r="AG41" i="12"/>
  <c r="AI41" i="12"/>
  <c r="J41" i="12" s="1"/>
  <c r="AJ41" i="12"/>
  <c r="AK41" i="12"/>
  <c r="AC37" i="12"/>
  <c r="AF37" i="12" s="1"/>
  <c r="AJ42" i="12"/>
  <c r="AG42" i="12"/>
  <c r="AK42" i="12"/>
  <c r="AH42" i="12"/>
  <c r="AI42" i="12"/>
  <c r="J42" i="12" s="1"/>
  <c r="AE41" i="12"/>
  <c r="AH46" i="12"/>
  <c r="AG46" i="12"/>
  <c r="AG29" i="12"/>
  <c r="AK29" i="12"/>
  <c r="AI29" i="12"/>
  <c r="J29" i="12" s="1"/>
  <c r="AE68" i="12"/>
  <c r="AE66" i="12"/>
  <c r="AC66" i="12"/>
  <c r="AF66" i="12" s="1"/>
  <c r="AI66" i="12" s="1"/>
  <c r="AK47" i="12"/>
  <c r="AG47" i="12"/>
  <c r="AD98" i="12"/>
  <c r="AC99" i="12"/>
  <c r="AF99" i="12" s="1"/>
  <c r="AJ99" i="12" s="1"/>
  <c r="AE99" i="12"/>
  <c r="AG99" i="12"/>
  <c r="AD68" i="12"/>
  <c r="AG81" i="12"/>
  <c r="AJ81" i="12"/>
  <c r="AI81" i="12"/>
  <c r="AK81" i="12"/>
  <c r="AH81" i="12"/>
  <c r="AC32" i="12"/>
  <c r="AF32" i="12" s="1"/>
  <c r="AD40" i="12"/>
  <c r="AC114" i="12"/>
  <c r="AF114" i="12" s="1"/>
  <c r="AK59" i="12"/>
  <c r="AH59" i="12"/>
  <c r="AJ59" i="12"/>
  <c r="AD63" i="12"/>
  <c r="AE64" i="12"/>
  <c r="AC64" i="12"/>
  <c r="AF64" i="12" s="1"/>
  <c r="AJ64" i="12" s="1"/>
  <c r="AD71" i="12"/>
  <c r="AD77" i="12"/>
  <c r="AG113" i="12"/>
  <c r="AI113" i="12"/>
  <c r="AK23" i="12"/>
  <c r="AH23" i="12"/>
  <c r="AK85" i="12"/>
  <c r="AH85" i="12"/>
  <c r="AD74" i="12"/>
  <c r="AC75" i="12"/>
  <c r="AF75" i="12" s="1"/>
  <c r="AJ75" i="12" s="1"/>
  <c r="AE75" i="12"/>
  <c r="AI75" i="12"/>
  <c r="AC26" i="12"/>
  <c r="AF26" i="12" s="1"/>
  <c r="AG26" i="12" s="1"/>
  <c r="AI25" i="12"/>
  <c r="J25" i="12" s="1"/>
  <c r="L25" i="12" s="1"/>
  <c r="AG30" i="12"/>
  <c r="AI30" i="12"/>
  <c r="J30" i="12" s="1"/>
  <c r="AH30" i="12"/>
  <c r="AJ30" i="12"/>
  <c r="AK30" i="12"/>
  <c r="AD85" i="12"/>
  <c r="AC86" i="12"/>
  <c r="AF86" i="12" s="1"/>
  <c r="AI86" i="12" s="1"/>
  <c r="AE86" i="12"/>
  <c r="AK86" i="12"/>
  <c r="AE89" i="12"/>
  <c r="AC89" i="12"/>
  <c r="AF89" i="12" s="1"/>
  <c r="AG89" i="12" s="1"/>
  <c r="AC65" i="12"/>
  <c r="AF65" i="12" s="1"/>
  <c r="AH51" i="12"/>
  <c r="AG51" i="12"/>
  <c r="AJ57" i="12"/>
  <c r="AG57" i="12"/>
  <c r="AH108" i="12"/>
  <c r="AE108" i="12"/>
  <c r="AI97" i="12"/>
  <c r="AI52" i="12"/>
  <c r="J52" i="12" s="1"/>
  <c r="AH52" i="12"/>
  <c r="AK52" i="12"/>
  <c r="AJ52" i="12"/>
  <c r="AG52" i="12"/>
  <c r="AD65" i="12"/>
  <c r="AE101" i="12"/>
  <c r="AC101" i="12"/>
  <c r="AF101" i="12" s="1"/>
  <c r="AI101" i="12" s="1"/>
  <c r="AE88" i="12"/>
  <c r="AC88" i="12"/>
  <c r="AF88" i="12" s="1"/>
  <c r="AH88" i="12" s="1"/>
  <c r="AD95" i="12"/>
  <c r="AH120" i="12"/>
  <c r="AK120" i="12"/>
  <c r="AK80" i="12"/>
  <c r="AJ80" i="12"/>
  <c r="AG87" i="12"/>
  <c r="AJ87" i="12"/>
  <c r="AE87" i="12"/>
  <c r="AG123" i="12"/>
  <c r="AJ123" i="12"/>
  <c r="AC36" i="12"/>
  <c r="AF36" i="12" s="1"/>
  <c r="AI105" i="12"/>
  <c r="AK105" i="12"/>
  <c r="AC95" i="12"/>
  <c r="AF95" i="12" s="1"/>
  <c r="AE60" i="12"/>
  <c r="AE37" i="12"/>
  <c r="AC100" i="12"/>
  <c r="AF100" i="12" s="1"/>
  <c r="AE62" i="12"/>
  <c r="AC62" i="12"/>
  <c r="AF62" i="12" s="1"/>
  <c r="AJ62" i="12" s="1"/>
  <c r="AG55" i="12"/>
  <c r="AI43" i="12"/>
  <c r="J43" i="12" s="1"/>
  <c r="AH43" i="12"/>
  <c r="AK43" i="12"/>
  <c r="AG43" i="12"/>
  <c r="AJ43" i="12"/>
  <c r="AI46" i="12"/>
  <c r="J46" i="12" s="1"/>
  <c r="AJ46" i="12"/>
  <c r="AI68" i="12"/>
  <c r="AG68" i="12"/>
  <c r="AH68" i="12"/>
  <c r="AJ68" i="12"/>
  <c r="AK68" i="12"/>
  <c r="AI47" i="12"/>
  <c r="J47" i="12" s="1"/>
  <c r="AJ47" i="12"/>
  <c r="AE91" i="12"/>
  <c r="AC91" i="12"/>
  <c r="AF91" i="12" s="1"/>
  <c r="AG91" i="12" s="1"/>
  <c r="AC33" i="12"/>
  <c r="AF33" i="12" s="1"/>
  <c r="AI33" i="12" s="1"/>
  <c r="J33" i="12" s="1"/>
  <c r="AE33" i="12"/>
  <c r="AC27" i="12"/>
  <c r="AF27" i="12" s="1"/>
  <c r="AC28" i="12"/>
  <c r="AF28" i="12" s="1"/>
  <c r="AE28" i="12"/>
  <c r="AI59" i="12"/>
  <c r="J59" i="12" s="1"/>
  <c r="AC72" i="12"/>
  <c r="AF72" i="12" s="1"/>
  <c r="AI72" i="12" s="1"/>
  <c r="AE72" i="12"/>
  <c r="AE78" i="12"/>
  <c r="AC78" i="12"/>
  <c r="AF78" i="12" s="1"/>
  <c r="AH78" i="12" s="1"/>
  <c r="AH113" i="12"/>
  <c r="AJ113" i="12"/>
  <c r="AD102" i="12"/>
  <c r="AC103" i="12"/>
  <c r="AF103" i="12" s="1"/>
  <c r="AK103" i="12" s="1"/>
  <c r="AE103" i="12"/>
  <c r="AC35" i="12"/>
  <c r="AF35" i="12" s="1"/>
  <c r="AK35" i="12" s="1"/>
  <c r="AE54" i="12"/>
  <c r="AC54" i="12"/>
  <c r="AF54" i="12" s="1"/>
  <c r="AJ54" i="12" s="1"/>
  <c r="AD121" i="12"/>
  <c r="AE122" i="12"/>
  <c r="AC122" i="12"/>
  <c r="AF122" i="12" s="1"/>
  <c r="AK122" i="12" s="1"/>
  <c r="AD106" i="12"/>
  <c r="AC107" i="12"/>
  <c r="AF107" i="12" s="1"/>
  <c r="AG107" i="12" s="1"/>
  <c r="AE107" i="12"/>
  <c r="AJ93" i="12"/>
  <c r="AK93" i="12"/>
  <c r="AH93" i="12"/>
  <c r="AI93" i="12"/>
  <c r="AG93" i="12"/>
  <c r="AE90" i="12"/>
  <c r="AD117" i="12"/>
  <c r="AE118" i="12"/>
  <c r="AC118" i="12"/>
  <c r="AF118" i="12" s="1"/>
  <c r="AI118" i="12" s="1"/>
  <c r="AE109" i="12"/>
  <c r="AC109" i="12"/>
  <c r="AF109" i="12" s="1"/>
  <c r="AK109" i="12" s="1"/>
  <c r="AD90" i="12"/>
  <c r="AE102" i="12"/>
  <c r="AJ45" i="12"/>
  <c r="AE71" i="12"/>
  <c r="AE77" i="12"/>
  <c r="AK67" i="12"/>
  <c r="AI67" i="12"/>
  <c r="AJ67" i="12"/>
  <c r="AK70" i="12"/>
  <c r="AG70" i="12"/>
  <c r="AE95" i="12"/>
  <c r="AE117" i="12"/>
  <c r="AC60" i="12"/>
  <c r="AF60" i="12" s="1"/>
  <c r="AE106" i="12"/>
  <c r="AE121" i="12"/>
  <c r="AE100" i="12"/>
  <c r="AE40" i="12"/>
  <c r="AC40" i="12"/>
  <c r="AF40" i="12" s="1"/>
  <c r="AK39" i="12" l="1"/>
  <c r="AK53" i="12"/>
  <c r="AG39" i="12"/>
  <c r="AI39" i="12"/>
  <c r="J39" i="12" s="1"/>
  <c r="AJ53" i="12"/>
  <c r="AG53" i="12"/>
  <c r="L24" i="12"/>
  <c r="AH45" i="12"/>
  <c r="AK45" i="12"/>
  <c r="AH39" i="12"/>
  <c r="AG45" i="12"/>
  <c r="AK33" i="12"/>
  <c r="AH28" i="12"/>
  <c r="AI28" i="12"/>
  <c r="J28" i="12" s="1"/>
  <c r="AG33" i="12"/>
  <c r="AH110" i="12"/>
  <c r="AJ85" i="12"/>
  <c r="AK28" i="12"/>
  <c r="AH33" i="12"/>
  <c r="AI91" i="12"/>
  <c r="AI89" i="12"/>
  <c r="AI123" i="12"/>
  <c r="AK123" i="12"/>
  <c r="AJ72" i="12"/>
  <c r="AH89" i="12"/>
  <c r="AG110" i="12"/>
  <c r="AI103" i="12"/>
  <c r="AH122" i="12"/>
  <c r="AK89" i="12"/>
  <c r="AJ89" i="12"/>
  <c r="AG34" i="12"/>
  <c r="AJ109" i="12"/>
  <c r="AJ78" i="12"/>
  <c r="AG62" i="12"/>
  <c r="AK75" i="12"/>
  <c r="AH34" i="12"/>
  <c r="AH61" i="12"/>
  <c r="AH109" i="12"/>
  <c r="AJ122" i="12"/>
  <c r="AH54" i="12"/>
  <c r="AI35" i="12"/>
  <c r="J35" i="12" s="1"/>
  <c r="AG72" i="12"/>
  <c r="AH26" i="12"/>
  <c r="AJ34" i="12"/>
  <c r="AK34" i="12"/>
  <c r="AK110" i="12"/>
  <c r="AI110" i="12"/>
  <c r="AI61" i="12"/>
  <c r="J61" i="12" s="1"/>
  <c r="AG35" i="12"/>
  <c r="AI78" i="12"/>
  <c r="AK72" i="12"/>
  <c r="AH91" i="12"/>
  <c r="AH62" i="12"/>
  <c r="AK88" i="12"/>
  <c r="AK26" i="12"/>
  <c r="AK66" i="12"/>
  <c r="AJ76" i="12"/>
  <c r="AJ83" i="12"/>
  <c r="AG115" i="12"/>
  <c r="AK37" i="12"/>
  <c r="AH37" i="12"/>
  <c r="AG122" i="12"/>
  <c r="AI122" i="12"/>
  <c r="AK54" i="12"/>
  <c r="AI54" i="12"/>
  <c r="J54" i="12" s="1"/>
  <c r="AG54" i="12"/>
  <c r="AJ103" i="12"/>
  <c r="AH103" i="12"/>
  <c r="AG103" i="12"/>
  <c r="AK78" i="12"/>
  <c r="AG78" i="12"/>
  <c r="AH72" i="12"/>
  <c r="AG28" i="12"/>
  <c r="AJ28" i="12"/>
  <c r="AJ33" i="12"/>
  <c r="AK91" i="12"/>
  <c r="AJ91" i="12"/>
  <c r="AG101" i="12"/>
  <c r="AJ26" i="12"/>
  <c r="AI26" i="12"/>
  <c r="J26" i="12" s="1"/>
  <c r="L26" i="12" s="1"/>
  <c r="AH75" i="12"/>
  <c r="AK64" i="12"/>
  <c r="AI99" i="12"/>
  <c r="AK115" i="12"/>
  <c r="AK69" i="12"/>
  <c r="AJ108" i="12"/>
  <c r="AG108" i="12"/>
  <c r="AH107" i="12"/>
  <c r="AI109" i="12"/>
  <c r="AG109" i="12"/>
  <c r="AI107" i="12"/>
  <c r="AI88" i="12"/>
  <c r="AK101" i="12"/>
  <c r="AG86" i="12"/>
  <c r="AH64" i="12"/>
  <c r="AH99" i="12"/>
  <c r="AK99" i="12"/>
  <c r="AH66" i="12"/>
  <c r="AG37" i="12"/>
  <c r="AJ37" i="12"/>
  <c r="AI37" i="12"/>
  <c r="J37" i="12" s="1"/>
  <c r="AK83" i="12"/>
  <c r="AI83" i="12"/>
  <c r="AJ115" i="12"/>
  <c r="AI115" i="12"/>
  <c r="AI96" i="12"/>
  <c r="AJ96" i="12"/>
  <c r="AH96" i="12"/>
  <c r="AJ69" i="12"/>
  <c r="AG27" i="12"/>
  <c r="AI27" i="12"/>
  <c r="J27" i="12" s="1"/>
  <c r="AJ27" i="12"/>
  <c r="AH27" i="12"/>
  <c r="AK27" i="12"/>
  <c r="AH40" i="12"/>
  <c r="AG40" i="12"/>
  <c r="AJ40" i="12"/>
  <c r="AI40" i="12"/>
  <c r="J40" i="12" s="1"/>
  <c r="AK40" i="12"/>
  <c r="AH118" i="12"/>
  <c r="AJ118" i="12"/>
  <c r="AK118" i="12"/>
  <c r="AK107" i="12"/>
  <c r="AJ107" i="12"/>
  <c r="AH35" i="12"/>
  <c r="AJ35" i="12"/>
  <c r="AI62" i="12"/>
  <c r="AK62" i="12"/>
  <c r="AG36" i="12"/>
  <c r="AI36" i="12"/>
  <c r="J36" i="12" s="1"/>
  <c r="AK36" i="12"/>
  <c r="AH36" i="12"/>
  <c r="AJ36" i="12"/>
  <c r="AJ88" i="12"/>
  <c r="AG88" i="12"/>
  <c r="AJ101" i="12"/>
  <c r="AH101" i="12"/>
  <c r="AG65" i="12"/>
  <c r="AI65" i="12"/>
  <c r="AJ65" i="12"/>
  <c r="AK65" i="12"/>
  <c r="AH65" i="12"/>
  <c r="AJ86" i="12"/>
  <c r="AH86" i="12"/>
  <c r="AG75" i="12"/>
  <c r="AI64" i="12"/>
  <c r="AG64" i="12"/>
  <c r="AJ32" i="12"/>
  <c r="AK32" i="12"/>
  <c r="AG32" i="12"/>
  <c r="AH32" i="12"/>
  <c r="AI32" i="12"/>
  <c r="J32" i="12" s="1"/>
  <c r="AG66" i="12"/>
  <c r="AJ66" i="12"/>
  <c r="AH76" i="12"/>
  <c r="AG76" i="12"/>
  <c r="AG82" i="12"/>
  <c r="AI82" i="12"/>
  <c r="AJ82" i="12"/>
  <c r="AK82" i="12"/>
  <c r="AH82" i="12"/>
  <c r="AH69" i="12"/>
  <c r="AI69" i="12"/>
  <c r="AG61" i="12"/>
  <c r="AJ61" i="12"/>
  <c r="AJ60" i="12"/>
  <c r="AK60" i="12"/>
  <c r="AH60" i="12"/>
  <c r="AG60" i="12"/>
  <c r="AI60" i="12"/>
  <c r="J60" i="12" s="1"/>
  <c r="AG118" i="12"/>
  <c r="AH100" i="12"/>
  <c r="AK100" i="12"/>
  <c r="AI100" i="12"/>
  <c r="AJ100" i="12"/>
  <c r="AG100" i="12"/>
  <c r="AI95" i="12"/>
  <c r="AH95" i="12"/>
  <c r="AG95" i="12"/>
  <c r="AK95" i="12"/>
  <c r="AJ95" i="12"/>
  <c r="AG114" i="12"/>
  <c r="AH114" i="12"/>
  <c r="AI114" i="12"/>
  <c r="AJ114" i="12"/>
  <c r="AK114" i="12"/>
  <c r="L34" i="12" l="1"/>
  <c r="L32" i="12"/>
  <c r="L27" i="12"/>
  <c r="L55" i="12"/>
  <c r="L36" i="12"/>
  <c r="L40" i="12"/>
  <c r="L28" i="12"/>
  <c r="L49" i="12"/>
  <c r="L51" i="12"/>
  <c r="L42" i="12"/>
  <c r="L44" i="12"/>
  <c r="L43" i="12"/>
  <c r="L46" i="12"/>
  <c r="L39" i="12"/>
  <c r="L41" i="12"/>
  <c r="L30" i="12"/>
  <c r="L37" i="12"/>
  <c r="L56" i="12"/>
  <c r="L35" i="12"/>
  <c r="L48" i="12"/>
  <c r="L53" i="12"/>
  <c r="L52" i="12"/>
  <c r="L45" i="12"/>
  <c r="L50" i="12"/>
  <c r="L47" i="12"/>
  <c r="L38" i="12"/>
  <c r="L31" i="12"/>
  <c r="L29" i="12"/>
  <c r="L33" i="12"/>
  <c r="L59" i="12"/>
  <c r="L58" i="12"/>
  <c r="L54" i="12"/>
  <c r="L61" i="12"/>
  <c r="L57" i="12"/>
  <c r="L60" i="12"/>
  <c r="E18" i="12" l="1"/>
</calcChain>
</file>

<file path=xl/comments1.xml><?xml version="1.0" encoding="utf-8"?>
<comments xmlns="http://schemas.openxmlformats.org/spreadsheetml/2006/main">
  <authors>
    <author>作成者</author>
  </authors>
  <commentList>
    <comment ref="C3" authorId="0">
      <text>
        <r>
          <rPr>
            <sz val="9"/>
            <color indexed="81"/>
            <rFont val="ＭＳ Ｐゴシック"/>
            <family val="3"/>
            <charset val="128"/>
          </rPr>
          <t>電動機～動輪周の伝達効率で、0.95～0.97を入れておけば良い。</t>
        </r>
      </text>
    </comment>
    <comment ref="C5" authorId="0">
      <text>
        <r>
          <rPr>
            <sz val="9"/>
            <color indexed="81"/>
            <rFont val="ＭＳ Ｐゴシック"/>
            <family val="3"/>
            <charset val="128"/>
          </rPr>
          <t>最大傾斜角を入れる。</t>
        </r>
      </text>
    </comment>
    <comment ref="C7" authorId="0">
      <text>
        <r>
          <rPr>
            <sz val="9"/>
            <color indexed="81"/>
            <rFont val="ＭＳ Ｐゴシック"/>
            <family val="3"/>
            <charset val="128"/>
          </rPr>
          <t>動軸数と遊輪数を入れても良い。というかそのほうが楽。</t>
        </r>
      </text>
    </comment>
    <comment ref="C11" authorId="0">
      <text>
        <r>
          <rPr>
            <sz val="9"/>
            <color indexed="81"/>
            <rFont val="ＭＳ Ｐゴシック"/>
            <family val="3"/>
            <charset val="128"/>
          </rPr>
          <t>安全のため150％くらいにしておきましょう。</t>
        </r>
      </text>
    </comment>
    <comment ref="C12" authorId="0">
      <text>
        <r>
          <rPr>
            <sz val="9"/>
            <color indexed="81"/>
            <rFont val="ＭＳ Ｐゴシック"/>
            <family val="3"/>
            <charset val="128"/>
          </rPr>
          <t>雨天時27.2、晴天時13.6を設定する。</t>
        </r>
      </text>
    </comment>
    <comment ref="C15" authorId="0">
      <text>
        <r>
          <rPr>
            <sz val="9"/>
            <color indexed="81"/>
            <rFont val="ＭＳ Ｐゴシック"/>
            <family val="3"/>
            <charset val="128"/>
          </rPr>
          <t>新幹線は29.8で良い。30でもいいけど。</t>
        </r>
      </text>
    </comment>
    <comment ref="F20" authorId="0">
      <text>
        <r>
          <rPr>
            <sz val="9"/>
            <color indexed="81"/>
            <rFont val="ＭＳ Ｐゴシック"/>
            <family val="3"/>
            <charset val="128"/>
          </rPr>
          <t>区間それ自体の制限速度を入れる。曲線の制限のほうがきつければ自動判定するので。</t>
        </r>
      </text>
    </comment>
  </commentList>
</comments>
</file>

<file path=xl/sharedStrings.xml><?xml version="1.0" encoding="utf-8"?>
<sst xmlns="http://schemas.openxmlformats.org/spreadsheetml/2006/main" count="424" uniqueCount="219">
  <si>
    <t>加速度[km/h/s]</t>
    <rPh sb="0" eb="3">
      <t>カソクド</t>
    </rPh>
    <phoneticPr fontId="1"/>
  </si>
  <si>
    <t>速度</t>
    <rPh sb="0" eb="2">
      <t>ソクド</t>
    </rPh>
    <phoneticPr fontId="1"/>
  </si>
  <si>
    <t>勾配</t>
    <rPh sb="0" eb="2">
      <t>コウバイ</t>
    </rPh>
    <phoneticPr fontId="1"/>
  </si>
  <si>
    <t>加速</t>
    <rPh sb="0" eb="2">
      <t>カソク</t>
    </rPh>
    <phoneticPr fontId="1"/>
  </si>
  <si>
    <t>減速</t>
    <rPh sb="0" eb="2">
      <t>ゲンソク</t>
    </rPh>
    <phoneticPr fontId="1"/>
  </si>
  <si>
    <t>減速度[km/h/s]</t>
    <rPh sb="0" eb="3">
      <t>ゲンソクド</t>
    </rPh>
    <phoneticPr fontId="1"/>
  </si>
  <si>
    <t>勾配はドロップダウン選択</t>
    <rPh sb="0" eb="2">
      <t>コウバイ</t>
    </rPh>
    <rPh sb="10" eb="12">
      <t>センタク</t>
    </rPh>
    <phoneticPr fontId="1"/>
  </si>
  <si>
    <t>第一回</t>
    <rPh sb="0" eb="1">
      <t>ダイ</t>
    </rPh>
    <rPh sb="1" eb="3">
      <t>イッカイ</t>
    </rPh>
    <phoneticPr fontId="1"/>
  </si>
  <si>
    <t>第二回</t>
    <rPh sb="0" eb="1">
      <t>ダイ</t>
    </rPh>
    <rPh sb="1" eb="3">
      <t>ニカイ</t>
    </rPh>
    <phoneticPr fontId="1"/>
  </si>
  <si>
    <t>第三回</t>
    <rPh sb="0" eb="1">
      <t>ダイ</t>
    </rPh>
    <rPh sb="1" eb="3">
      <t>サンカイ</t>
    </rPh>
    <phoneticPr fontId="1"/>
  </si>
  <si>
    <t>停車秒数0で通過</t>
    <rPh sb="0" eb="2">
      <t>テイシャ</t>
    </rPh>
    <rPh sb="2" eb="3">
      <t>ビョウ</t>
    </rPh>
    <rPh sb="3" eb="4">
      <t>スウ</t>
    </rPh>
    <rPh sb="6" eb="8">
      <t>ツウカ</t>
    </rPh>
    <phoneticPr fontId="1"/>
  </si>
  <si>
    <t>区間</t>
    <rPh sb="0" eb="2">
      <t>クカン</t>
    </rPh>
    <phoneticPr fontId="1"/>
  </si>
  <si>
    <t>区間長</t>
    <rPh sb="0" eb="2">
      <t>クカン</t>
    </rPh>
    <rPh sb="2" eb="3">
      <t>チョウ</t>
    </rPh>
    <phoneticPr fontId="1"/>
  </si>
  <si>
    <t>勾配テーブル</t>
    <rPh sb="0" eb="2">
      <t>コウバイ</t>
    </rPh>
    <phoneticPr fontId="1"/>
  </si>
  <si>
    <t>加減速</t>
    <rPh sb="0" eb="3">
      <t>カゲンソク</t>
    </rPh>
    <phoneticPr fontId="1"/>
  </si>
  <si>
    <t>Vb</t>
    <phoneticPr fontId="1"/>
  </si>
  <si>
    <t>T(V1→V2)</t>
    <phoneticPr fontId="1"/>
  </si>
  <si>
    <t>T(0→V)</t>
    <phoneticPr fontId="1"/>
  </si>
  <si>
    <t>S(V1→V2)</t>
    <phoneticPr fontId="1"/>
  </si>
  <si>
    <t>S(0→V)</t>
    <phoneticPr fontId="1"/>
  </si>
  <si>
    <t>Vxテーブル</t>
    <phoneticPr fontId="1"/>
  </si>
  <si>
    <t>Vyテーブル</t>
    <phoneticPr fontId="1"/>
  </si>
  <si>
    <t>Vs</t>
    <phoneticPr fontId="1"/>
  </si>
  <si>
    <t>設定勾配</t>
    <rPh sb="0" eb="2">
      <t>セッテイ</t>
    </rPh>
    <rPh sb="2" eb="4">
      <t>コウバイ</t>
    </rPh>
    <phoneticPr fontId="1"/>
  </si>
  <si>
    <t>勾配１</t>
    <rPh sb="0" eb="2">
      <t>コウバイ</t>
    </rPh>
    <phoneticPr fontId="1"/>
  </si>
  <si>
    <t>勾配２</t>
    <rPh sb="0" eb="2">
      <t>コウバイ</t>
    </rPh>
    <phoneticPr fontId="1"/>
  </si>
  <si>
    <t>勾配３</t>
    <rPh sb="0" eb="2">
      <t>コウバイ</t>
    </rPh>
    <phoneticPr fontId="1"/>
  </si>
  <si>
    <t>勾配４</t>
    <rPh sb="0" eb="2">
      <t>コウバイ</t>
    </rPh>
    <phoneticPr fontId="1"/>
  </si>
  <si>
    <t>勾配５</t>
    <rPh sb="0" eb="2">
      <t>コウバイ</t>
    </rPh>
    <phoneticPr fontId="1"/>
  </si>
  <si>
    <t>勾配設定</t>
    <rPh sb="0" eb="2">
      <t>コウバイ</t>
    </rPh>
    <rPh sb="2" eb="4">
      <t>セッテイ</t>
    </rPh>
    <phoneticPr fontId="1"/>
  </si>
  <si>
    <t>区間所要</t>
    <rPh sb="0" eb="2">
      <t>クカン</t>
    </rPh>
    <rPh sb="2" eb="4">
      <t>ショヨウ</t>
    </rPh>
    <phoneticPr fontId="1"/>
  </si>
  <si>
    <t>累積所要</t>
    <rPh sb="0" eb="2">
      <t>ルイセキ</t>
    </rPh>
    <rPh sb="2" eb="4">
      <t>ショヨウ</t>
    </rPh>
    <phoneticPr fontId="1"/>
  </si>
  <si>
    <t>実km</t>
    <rPh sb="0" eb="1">
      <t>ジツ</t>
    </rPh>
    <phoneticPr fontId="1"/>
  </si>
  <si>
    <t>動輪上重量</t>
    <rPh sb="0" eb="2">
      <t>ドウリン</t>
    </rPh>
    <rPh sb="2" eb="3">
      <t>ジョウ</t>
    </rPh>
    <rPh sb="3" eb="5">
      <t>ジュウリョウ</t>
    </rPh>
    <phoneticPr fontId="2"/>
  </si>
  <si>
    <t>編成総出力</t>
    <rPh sb="0" eb="2">
      <t>ヘンセイ</t>
    </rPh>
    <rPh sb="2" eb="5">
      <t>ソウシュツリョク</t>
    </rPh>
    <phoneticPr fontId="1"/>
  </si>
  <si>
    <t>起動加速度</t>
    <rPh sb="0" eb="2">
      <t>キドウ</t>
    </rPh>
    <rPh sb="2" eb="5">
      <t>カソクド</t>
    </rPh>
    <phoneticPr fontId="1"/>
  </si>
  <si>
    <t>定員</t>
    <rPh sb="0" eb="2">
      <t>テイイン</t>
    </rPh>
    <phoneticPr fontId="1"/>
  </si>
  <si>
    <t>乗車率</t>
    <rPh sb="0" eb="2">
      <t>ジョウシャ</t>
    </rPh>
    <rPh sb="2" eb="3">
      <t>リツ</t>
    </rPh>
    <phoneticPr fontId="1"/>
  </si>
  <si>
    <t>列車抵抗二次項</t>
    <rPh sb="0" eb="2">
      <t>レッシャ</t>
    </rPh>
    <rPh sb="2" eb="4">
      <t>テイコウ</t>
    </rPh>
    <rPh sb="4" eb="6">
      <t>ニジ</t>
    </rPh>
    <rPh sb="6" eb="7">
      <t>コウ</t>
    </rPh>
    <phoneticPr fontId="1"/>
  </si>
  <si>
    <t>列車抵抗一次項</t>
    <rPh sb="0" eb="2">
      <t>レッシャ</t>
    </rPh>
    <rPh sb="2" eb="4">
      <t>テイコウ</t>
    </rPh>
    <rPh sb="4" eb="6">
      <t>イチジ</t>
    </rPh>
    <rPh sb="6" eb="7">
      <t>コウ</t>
    </rPh>
    <phoneticPr fontId="1"/>
  </si>
  <si>
    <t>列車抵抗定数項</t>
    <rPh sb="0" eb="2">
      <t>レッシャ</t>
    </rPh>
    <rPh sb="2" eb="4">
      <t>テイコウ</t>
    </rPh>
    <rPh sb="4" eb="7">
      <t>テイスウコウ</t>
    </rPh>
    <phoneticPr fontId="1"/>
  </si>
  <si>
    <t>摩擦係数計画式</t>
    <rPh sb="0" eb="2">
      <t>マサツ</t>
    </rPh>
    <rPh sb="2" eb="4">
      <t>ケイスウ</t>
    </rPh>
    <rPh sb="4" eb="6">
      <t>ケイカク</t>
    </rPh>
    <rPh sb="6" eb="7">
      <t>シキ</t>
    </rPh>
    <phoneticPr fontId="2"/>
  </si>
  <si>
    <t>27.2/13.6</t>
    <phoneticPr fontId="2"/>
  </si>
  <si>
    <t>編成重量</t>
    <rPh sb="0" eb="2">
      <t>ヘンセイ</t>
    </rPh>
    <rPh sb="2" eb="4">
      <t>ジュウリョウ</t>
    </rPh>
    <phoneticPr fontId="2"/>
  </si>
  <si>
    <t>1+ｘ</t>
    <phoneticPr fontId="2"/>
  </si>
  <si>
    <t>伝達効率</t>
    <rPh sb="0" eb="2">
      <t>デンタツ</t>
    </rPh>
    <rPh sb="2" eb="4">
      <t>コウリツ</t>
    </rPh>
    <phoneticPr fontId="2"/>
  </si>
  <si>
    <t>Viex</t>
    <phoneticPr fontId="1"/>
  </si>
  <si>
    <t>Viey</t>
    <phoneticPr fontId="1"/>
  </si>
  <si>
    <t>Vie</t>
    <phoneticPr fontId="1"/>
  </si>
  <si>
    <t>Vos</t>
    <phoneticPr fontId="1"/>
  </si>
  <si>
    <t>Vs</t>
    <phoneticPr fontId="1"/>
  </si>
  <si>
    <t>VX</t>
    <phoneticPr fontId="1"/>
  </si>
  <si>
    <t>VY</t>
    <phoneticPr fontId="1"/>
  </si>
  <si>
    <t>VZ</t>
    <phoneticPr fontId="1"/>
  </si>
  <si>
    <t>V</t>
    <phoneticPr fontId="1"/>
  </si>
  <si>
    <t>kW</t>
    <phoneticPr fontId="2"/>
  </si>
  <si>
    <t>t</t>
    <phoneticPr fontId="2"/>
  </si>
  <si>
    <t>km/h/s</t>
    <phoneticPr fontId="2"/>
  </si>
  <si>
    <t>人</t>
    <rPh sb="0" eb="1">
      <t>ニン</t>
    </rPh>
    <phoneticPr fontId="2"/>
  </si>
  <si>
    <t>％</t>
    <phoneticPr fontId="2"/>
  </si>
  <si>
    <t>M</t>
    <phoneticPr fontId="2"/>
  </si>
  <si>
    <t>T</t>
    <phoneticPr fontId="2"/>
  </si>
  <si>
    <t>MT比</t>
    <rPh sb="2" eb="3">
      <t>ヒ</t>
    </rPh>
    <phoneticPr fontId="2"/>
  </si>
  <si>
    <t>列車総重量</t>
    <rPh sb="0" eb="2">
      <t>レッシャ</t>
    </rPh>
    <rPh sb="2" eb="3">
      <t>ソウ</t>
    </rPh>
    <rPh sb="3" eb="5">
      <t>ジュウリョウ</t>
    </rPh>
    <phoneticPr fontId="1"/>
  </si>
  <si>
    <t>起動引張力</t>
    <rPh sb="0" eb="2">
      <t>キドウ</t>
    </rPh>
    <rPh sb="2" eb="5">
      <t>インチョウリョク</t>
    </rPh>
    <phoneticPr fontId="2"/>
  </si>
  <si>
    <t>東京駅</t>
    <phoneticPr fontId="1"/>
  </si>
  <si>
    <t>上野駅</t>
    <phoneticPr fontId="1"/>
  </si>
  <si>
    <t>大宮駅</t>
    <phoneticPr fontId="1"/>
  </si>
  <si>
    <t>鷲宮信号場</t>
    <phoneticPr fontId="1"/>
  </si>
  <si>
    <t>小山駅</t>
    <phoneticPr fontId="1"/>
  </si>
  <si>
    <t>宇都宮駅</t>
    <phoneticPr fontId="1"/>
  </si>
  <si>
    <t>那須塩原駅</t>
    <phoneticPr fontId="1"/>
  </si>
  <si>
    <t>新白河駅</t>
    <phoneticPr fontId="1"/>
  </si>
  <si>
    <t>郡山駅</t>
    <phoneticPr fontId="1"/>
  </si>
  <si>
    <t>福島駅</t>
    <phoneticPr fontId="1"/>
  </si>
  <si>
    <t>白石蔵王駅</t>
    <phoneticPr fontId="1"/>
  </si>
  <si>
    <t>仙台南曲線</t>
    <phoneticPr fontId="1"/>
  </si>
  <si>
    <t>仙台駅</t>
    <phoneticPr fontId="1"/>
  </si>
  <si>
    <t>仙台北曲線</t>
    <phoneticPr fontId="1"/>
  </si>
  <si>
    <t>古川駅</t>
    <phoneticPr fontId="1"/>
  </si>
  <si>
    <t>くりこま高原駅</t>
    <phoneticPr fontId="1"/>
  </si>
  <si>
    <t>一ノ関駅</t>
    <phoneticPr fontId="1"/>
  </si>
  <si>
    <t>水沢江刺駅</t>
    <phoneticPr fontId="1"/>
  </si>
  <si>
    <t>北上駅</t>
    <phoneticPr fontId="1"/>
  </si>
  <si>
    <t>新花巻駅</t>
    <phoneticPr fontId="1"/>
  </si>
  <si>
    <t>盛岡駅</t>
    <phoneticPr fontId="1"/>
  </si>
  <si>
    <t>いわて沼宮内駅</t>
    <phoneticPr fontId="1"/>
  </si>
  <si>
    <t>二戸駅</t>
    <phoneticPr fontId="1"/>
  </si>
  <si>
    <t>八戸駅</t>
    <phoneticPr fontId="1"/>
  </si>
  <si>
    <t>七戸十和田駅</t>
    <phoneticPr fontId="1"/>
  </si>
  <si>
    <t>新青森駅</t>
    <phoneticPr fontId="1"/>
  </si>
  <si>
    <t>共用区間南端</t>
    <phoneticPr fontId="1"/>
  </si>
  <si>
    <t>奥津軽駅</t>
    <phoneticPr fontId="1"/>
  </si>
  <si>
    <t>青函隋道南坑口</t>
    <phoneticPr fontId="1"/>
  </si>
  <si>
    <t>竜飛海底定点</t>
    <phoneticPr fontId="1"/>
  </si>
  <si>
    <t>吉岡海底定点</t>
    <phoneticPr fontId="1"/>
  </si>
  <si>
    <t>青函隋道北坑口</t>
    <phoneticPr fontId="1"/>
  </si>
  <si>
    <t>津軽湯の里(信)知内</t>
    <phoneticPr fontId="1"/>
  </si>
  <si>
    <t>共用区間北端</t>
    <phoneticPr fontId="1"/>
  </si>
  <si>
    <t>木古内駅</t>
    <phoneticPr fontId="1"/>
  </si>
  <si>
    <t>新函館駅</t>
    <phoneticPr fontId="2"/>
  </si>
  <si>
    <t>新八雲駅</t>
    <phoneticPr fontId="2"/>
  </si>
  <si>
    <t>長万部駅</t>
    <phoneticPr fontId="2"/>
  </si>
  <si>
    <t>倶知安駅</t>
    <phoneticPr fontId="2"/>
  </si>
  <si>
    <t>小樽駅</t>
    <phoneticPr fontId="2"/>
  </si>
  <si>
    <t>手稲隋道東坑口</t>
    <phoneticPr fontId="2"/>
  </si>
  <si>
    <t>札幌駅</t>
    <phoneticPr fontId="2"/>
  </si>
  <si>
    <t>車体傾斜角</t>
    <rPh sb="0" eb="2">
      <t>シャタイ</t>
    </rPh>
    <rPh sb="2" eb="4">
      <t>ケイシャ</t>
    </rPh>
    <rPh sb="4" eb="5">
      <t>カク</t>
    </rPh>
    <phoneticPr fontId="2"/>
  </si>
  <si>
    <t>大区分での制限</t>
    <rPh sb="0" eb="3">
      <t>ダイクブン</t>
    </rPh>
    <rPh sb="5" eb="7">
      <t>セイゲン</t>
    </rPh>
    <phoneticPr fontId="2"/>
  </si>
  <si>
    <t>余裕秒数</t>
    <rPh sb="0" eb="2">
      <t>ヨユウ</t>
    </rPh>
    <rPh sb="2" eb="4">
      <t>ビョウスウ</t>
    </rPh>
    <phoneticPr fontId="1"/>
  </si>
  <si>
    <t>↓ここは特にいじる必要無いはず</t>
    <rPh sb="4" eb="5">
      <t>トク</t>
    </rPh>
    <rPh sb="9" eb="11">
      <t>ヒツヨウ</t>
    </rPh>
    <rPh sb="11" eb="12">
      <t>ナ</t>
    </rPh>
    <phoneticPr fontId="2"/>
  </si>
  <si>
    <t>kgf</t>
    <phoneticPr fontId="2"/>
  </si>
  <si>
    <t>実㌔</t>
    <rPh sb="0" eb="1">
      <t>ジツ</t>
    </rPh>
    <phoneticPr fontId="1"/>
  </si>
  <si>
    <t>E2</t>
    <phoneticPr fontId="1"/>
  </si>
  <si>
    <t>東京駅</t>
    <rPh sb="0" eb="3">
      <t>トウキョウエキ</t>
    </rPh>
    <phoneticPr fontId="1"/>
  </si>
  <si>
    <t>編成総出力</t>
    <rPh sb="0" eb="2">
      <t>ヘンセイ</t>
    </rPh>
    <rPh sb="2" eb="5">
      <t>ソウシュツリョク</t>
    </rPh>
    <phoneticPr fontId="1"/>
  </si>
  <si>
    <t>kW</t>
    <phoneticPr fontId="1"/>
  </si>
  <si>
    <t>上野駅</t>
    <rPh sb="0" eb="3">
      <t>ウエノエキ</t>
    </rPh>
    <phoneticPr fontId="1"/>
  </si>
  <si>
    <t>編成重量（車両重量）</t>
    <rPh sb="0" eb="2">
      <t>ヘンセイ</t>
    </rPh>
    <rPh sb="2" eb="4">
      <t>ジュウリョウ</t>
    </rPh>
    <rPh sb="5" eb="7">
      <t>シャリョウ</t>
    </rPh>
    <rPh sb="7" eb="9">
      <t>ジュウリョウ</t>
    </rPh>
    <phoneticPr fontId="1"/>
  </si>
  <si>
    <t>t</t>
    <phoneticPr fontId="1"/>
  </si>
  <si>
    <t>大宮駅</t>
    <rPh sb="0" eb="3">
      <t>オオミヤエキ</t>
    </rPh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</si>
  <si>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</si>
  <si>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</si>
  <si>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鷲宮信号場</t>
    <rPh sb="0" eb="2">
      <t>ワシミヤ</t>
    </rPh>
    <rPh sb="2" eb="4">
      <t>シンゴウ</t>
    </rPh>
    <rPh sb="4" eb="5">
      <t>ジョウ</t>
    </rPh>
    <phoneticPr fontId="1"/>
  </si>
  <si>
    <t>小山駅</t>
    <rPh sb="0" eb="2">
      <t>コヤマ</t>
    </rPh>
    <rPh sb="2" eb="3">
      <t>エキ</t>
    </rPh>
    <phoneticPr fontId="1"/>
  </si>
  <si>
    <t>起動加速度</t>
    <rPh sb="0" eb="2">
      <t>キドウ</t>
    </rPh>
    <rPh sb="2" eb="5">
      <t>カソクド</t>
    </rPh>
    <phoneticPr fontId="1"/>
  </si>
  <si>
    <t>km/h/s</t>
    <phoneticPr fontId="1"/>
  </si>
  <si>
    <t>宇都宮駅</t>
    <rPh sb="0" eb="4">
      <t>ウツノミヤエキ</t>
    </rPh>
    <phoneticPr fontId="1"/>
  </si>
  <si>
    <t>那須塩原駅</t>
    <rPh sb="0" eb="5">
      <t>ナスシオバラエキ</t>
    </rPh>
    <phoneticPr fontId="1"/>
  </si>
  <si>
    <t>M車数</t>
    <rPh sb="1" eb="2">
      <t>シャ</t>
    </rPh>
    <rPh sb="2" eb="3">
      <t>スウ</t>
    </rPh>
    <phoneticPr fontId="1"/>
  </si>
  <si>
    <t>新白河駅</t>
    <rPh sb="0" eb="4">
      <t>シンシラカワエキ</t>
    </rPh>
    <phoneticPr fontId="1"/>
  </si>
  <si>
    <t>Ｔ車数</t>
    <rPh sb="1" eb="2">
      <t>シャ</t>
    </rPh>
    <rPh sb="2" eb="3">
      <t>スウ</t>
    </rPh>
    <phoneticPr fontId="1"/>
  </si>
  <si>
    <t>郡山駅</t>
    <rPh sb="0" eb="3">
      <t>コオリヤマエキ</t>
    </rPh>
    <phoneticPr fontId="1"/>
  </si>
  <si>
    <t>福島駅</t>
    <rPh sb="0" eb="2">
      <t>フクシマ</t>
    </rPh>
    <rPh sb="2" eb="3">
      <t>エキ</t>
    </rPh>
    <phoneticPr fontId="1"/>
  </si>
  <si>
    <t>t</t>
    <phoneticPr fontId="1"/>
  </si>
  <si>
    <t>白石蔵王駅</t>
    <rPh sb="0" eb="2">
      <t>シライシ</t>
    </rPh>
    <rPh sb="2" eb="5">
      <t>ザオウエキ</t>
    </rPh>
    <phoneticPr fontId="1"/>
  </si>
  <si>
    <t>仙台南曲線</t>
    <rPh sb="0" eb="2">
      <t>センダイ</t>
    </rPh>
    <rPh sb="2" eb="3">
      <t>ミナミ</t>
    </rPh>
    <rPh sb="3" eb="5">
      <t>キョクセン</t>
    </rPh>
    <phoneticPr fontId="1"/>
  </si>
  <si>
    <t>列車抵抗二次項</t>
    <rPh sb="0" eb="2">
      <t>レッシャ</t>
    </rPh>
    <rPh sb="2" eb="4">
      <t>テイコウ</t>
    </rPh>
    <rPh sb="4" eb="5">
      <t>ニ</t>
    </rPh>
    <rPh sb="5" eb="7">
      <t>ジコウ</t>
    </rPh>
    <phoneticPr fontId="1"/>
  </si>
  <si>
    <t>仙台駅</t>
    <rPh sb="0" eb="3">
      <t>センダイエキ</t>
    </rPh>
    <phoneticPr fontId="1"/>
  </si>
  <si>
    <t>仙台北曲線</t>
    <rPh sb="0" eb="2">
      <t>センダイ</t>
    </rPh>
    <rPh sb="2" eb="3">
      <t>キタ</t>
    </rPh>
    <rPh sb="3" eb="5">
      <t>キョクセン</t>
    </rPh>
    <phoneticPr fontId="1"/>
  </si>
  <si>
    <t>列車抵抗定数項</t>
    <rPh sb="0" eb="2">
      <t>レッシャ</t>
    </rPh>
    <rPh sb="2" eb="4">
      <t>テイコウ</t>
    </rPh>
    <rPh sb="4" eb="6">
      <t>テイスウ</t>
    </rPh>
    <rPh sb="6" eb="7">
      <t>コウ</t>
    </rPh>
    <phoneticPr fontId="1"/>
  </si>
  <si>
    <t>古川駅</t>
    <rPh sb="0" eb="3">
      <t>フルカワエキ</t>
    </rPh>
    <phoneticPr fontId="1"/>
  </si>
  <si>
    <t>くりこま高原駅</t>
    <rPh sb="4" eb="7">
      <t>コウゲンエキ</t>
    </rPh>
    <phoneticPr fontId="1"/>
  </si>
  <si>
    <t>一ノ関駅</t>
    <rPh sb="0" eb="1">
      <t>イチ</t>
    </rPh>
    <rPh sb="2" eb="4">
      <t>セキエキ</t>
    </rPh>
    <phoneticPr fontId="1"/>
  </si>
  <si>
    <t>E5</t>
    <phoneticPr fontId="1"/>
  </si>
  <si>
    <t>水沢江刺駅</t>
    <rPh sb="0" eb="5">
      <t>ミズサワエサシエキ</t>
    </rPh>
    <phoneticPr fontId="1"/>
  </si>
  <si>
    <t>kW</t>
    <phoneticPr fontId="1"/>
  </si>
  <si>
    <t>北上駅</t>
    <rPh sb="0" eb="3">
      <t>キタカミエキ</t>
    </rPh>
    <phoneticPr fontId="1"/>
  </si>
  <si>
    <t>新花巻駅</t>
    <rPh sb="0" eb="4">
      <t>シンハナマキエキ</t>
    </rPh>
    <phoneticPr fontId="1"/>
  </si>
  <si>
    <t>盛岡駅</t>
    <rPh sb="0" eb="3">
      <t>モリオカエキ</t>
    </rPh>
    <phoneticPr fontId="1"/>
  </si>
  <si>
    <t>いわて沼宮内駅</t>
    <rPh sb="3" eb="7">
      <t>ヌマクナイエキ</t>
    </rPh>
    <phoneticPr fontId="1"/>
  </si>
  <si>
    <t>二戸駅</t>
    <rPh sb="0" eb="3">
      <t>ニノヘエキ</t>
    </rPh>
    <phoneticPr fontId="1"/>
  </si>
  <si>
    <t>八戸駅</t>
    <rPh sb="0" eb="3">
      <t>ハチノヘエキ</t>
    </rPh>
    <phoneticPr fontId="1"/>
  </si>
  <si>
    <t>七戸十和田駅</t>
    <rPh sb="0" eb="2">
      <t>シチノヘ</t>
    </rPh>
    <rPh sb="2" eb="5">
      <t>トワダ</t>
    </rPh>
    <rPh sb="5" eb="6">
      <t>エキ</t>
    </rPh>
    <phoneticPr fontId="1"/>
  </si>
  <si>
    <t>新青森駅</t>
    <rPh sb="0" eb="4">
      <t>シンアオモリエキ</t>
    </rPh>
    <phoneticPr fontId="1"/>
  </si>
  <si>
    <t>共用始点</t>
    <rPh sb="0" eb="2">
      <t>キョウヨウ</t>
    </rPh>
    <rPh sb="2" eb="4">
      <t>シテン</t>
    </rPh>
    <phoneticPr fontId="1"/>
  </si>
  <si>
    <t>奥津軽駅</t>
    <rPh sb="0" eb="1">
      <t>オク</t>
    </rPh>
    <rPh sb="1" eb="3">
      <t>ツガル</t>
    </rPh>
    <rPh sb="3" eb="4">
      <t>エキ</t>
    </rPh>
    <phoneticPr fontId="1"/>
  </si>
  <si>
    <t>青函隋道坑口</t>
    <rPh sb="0" eb="2">
      <t>セイカン</t>
    </rPh>
    <rPh sb="2" eb="3">
      <t>ズイ</t>
    </rPh>
    <rPh sb="3" eb="4">
      <t>ドウ</t>
    </rPh>
    <rPh sb="4" eb="6">
      <t>コウコウ</t>
    </rPh>
    <phoneticPr fontId="1"/>
  </si>
  <si>
    <t>竜飛海底</t>
    <rPh sb="0" eb="4">
      <t>タッピカイテイ</t>
    </rPh>
    <phoneticPr fontId="1"/>
  </si>
  <si>
    <t>吉岡海底</t>
    <rPh sb="0" eb="4">
      <t>ヨシオカカイテイ</t>
    </rPh>
    <phoneticPr fontId="1"/>
  </si>
  <si>
    <t>津軽湯の里(信)</t>
    <rPh sb="0" eb="2">
      <t>ツガル</t>
    </rPh>
    <rPh sb="2" eb="3">
      <t>ユ</t>
    </rPh>
    <rPh sb="4" eb="5">
      <t>サト</t>
    </rPh>
    <rPh sb="6" eb="7">
      <t>シン</t>
    </rPh>
    <phoneticPr fontId="1"/>
  </si>
  <si>
    <t>共用終点</t>
    <rPh sb="0" eb="2">
      <t>キョウヨウ</t>
    </rPh>
    <rPh sb="2" eb="4">
      <t>シュウテン</t>
    </rPh>
    <phoneticPr fontId="1"/>
  </si>
  <si>
    <t>E5強化</t>
    <rPh sb="2" eb="4">
      <t>キョウカ</t>
    </rPh>
    <phoneticPr fontId="1"/>
  </si>
  <si>
    <t>木古内駅</t>
    <rPh sb="0" eb="4">
      <t>キコナイエキ</t>
    </rPh>
    <phoneticPr fontId="1"/>
  </si>
  <si>
    <t>新函館駅</t>
    <rPh sb="0" eb="1">
      <t>シン</t>
    </rPh>
    <rPh sb="1" eb="4">
      <t>ハコダテエキ</t>
    </rPh>
    <phoneticPr fontId="1"/>
  </si>
  <si>
    <t>新八雲駅</t>
    <rPh sb="0" eb="1">
      <t>シン</t>
    </rPh>
    <rPh sb="1" eb="3">
      <t>ヤクモ</t>
    </rPh>
    <rPh sb="3" eb="4">
      <t>エキ</t>
    </rPh>
    <phoneticPr fontId="1"/>
  </si>
  <si>
    <t>長万部駅</t>
    <rPh sb="0" eb="4">
      <t>オシャマンベエキ</t>
    </rPh>
    <phoneticPr fontId="1"/>
  </si>
  <si>
    <t>倶知安駅</t>
    <rPh sb="0" eb="4">
      <t>クッチャンエキ</t>
    </rPh>
    <phoneticPr fontId="1"/>
  </si>
  <si>
    <t>新小樽駅</t>
    <rPh sb="0" eb="1">
      <t>シン</t>
    </rPh>
    <rPh sb="1" eb="4">
      <t>オタルエキ</t>
    </rPh>
    <phoneticPr fontId="1"/>
  </si>
  <si>
    <t>手稲曲線</t>
    <rPh sb="0" eb="2">
      <t>テイネ</t>
    </rPh>
    <rPh sb="2" eb="4">
      <t>キョクセン</t>
    </rPh>
    <phoneticPr fontId="1"/>
  </si>
  <si>
    <t>札幌駅</t>
    <rPh sb="0" eb="3">
      <t>サッポロエキ</t>
    </rPh>
    <phoneticPr fontId="1"/>
  </si>
  <si>
    <t>東京</t>
    <rPh sb="0" eb="2">
      <t>トウキョウ</t>
    </rPh>
    <phoneticPr fontId="1"/>
  </si>
  <si>
    <t>品川</t>
    <rPh sb="0" eb="2">
      <t>シナガワ</t>
    </rPh>
    <phoneticPr fontId="1"/>
  </si>
  <si>
    <t>多摩川</t>
    <rPh sb="0" eb="3">
      <t>タマガワ</t>
    </rPh>
    <phoneticPr fontId="1"/>
  </si>
  <si>
    <t>新横浜</t>
    <rPh sb="0" eb="3">
      <t>シンヨコハマ</t>
    </rPh>
    <phoneticPr fontId="1"/>
  </si>
  <si>
    <t>小田原</t>
    <rPh sb="0" eb="3">
      <t>オダワラ</t>
    </rPh>
    <phoneticPr fontId="1"/>
  </si>
  <si>
    <t>熱海</t>
    <rPh sb="0" eb="2">
      <t>アタミ</t>
    </rPh>
    <phoneticPr fontId="1"/>
  </si>
  <si>
    <t>三島</t>
    <rPh sb="0" eb="2">
      <t>ミシマ</t>
    </rPh>
    <phoneticPr fontId="1"/>
  </si>
  <si>
    <t>新富士</t>
    <rPh sb="0" eb="3">
      <t>シンフジ</t>
    </rPh>
    <phoneticPr fontId="1"/>
  </si>
  <si>
    <t>静岡</t>
    <rPh sb="0" eb="2">
      <t>シズオカ</t>
    </rPh>
    <phoneticPr fontId="1"/>
  </si>
  <si>
    <t>掛川</t>
    <rPh sb="0" eb="2">
      <t>カケガワ</t>
    </rPh>
    <phoneticPr fontId="1"/>
  </si>
  <si>
    <t>浜松</t>
    <rPh sb="0" eb="2">
      <t>ハママツ</t>
    </rPh>
    <phoneticPr fontId="1"/>
  </si>
  <si>
    <t>豊橋</t>
    <rPh sb="0" eb="2">
      <t>トヨハシ</t>
    </rPh>
    <phoneticPr fontId="1"/>
  </si>
  <si>
    <t>三河安城</t>
    <rPh sb="0" eb="4">
      <t>ミカワアンジョウ</t>
    </rPh>
    <phoneticPr fontId="1"/>
  </si>
  <si>
    <t>名古屋</t>
    <rPh sb="0" eb="3">
      <t>ナゴヤ</t>
    </rPh>
    <phoneticPr fontId="1"/>
  </si>
  <si>
    <t>岐阜羽島</t>
    <rPh sb="0" eb="4">
      <t>ギフハシマ</t>
    </rPh>
    <phoneticPr fontId="1"/>
  </si>
  <si>
    <t>米原</t>
    <rPh sb="0" eb="2">
      <t>マイバラ</t>
    </rPh>
    <phoneticPr fontId="1"/>
  </si>
  <si>
    <t>京都</t>
    <rPh sb="0" eb="2">
      <t>キョウト</t>
    </rPh>
    <phoneticPr fontId="1"/>
  </si>
  <si>
    <t>新大阪</t>
    <rPh sb="0" eb="3">
      <t>シンオオサカ</t>
    </rPh>
    <phoneticPr fontId="1"/>
  </si>
  <si>
    <t>新神戸</t>
    <rPh sb="0" eb="3">
      <t>シンコウベ</t>
    </rPh>
    <phoneticPr fontId="1"/>
  </si>
  <si>
    <t>西明石</t>
    <rPh sb="0" eb="3">
      <t>ニシアカシ</t>
    </rPh>
    <phoneticPr fontId="1"/>
  </si>
  <si>
    <t>姫路</t>
    <rPh sb="0" eb="2">
      <t>ヒメジ</t>
    </rPh>
    <phoneticPr fontId="1"/>
  </si>
  <si>
    <t>相生</t>
    <rPh sb="0" eb="2">
      <t>アイオイ</t>
    </rPh>
    <phoneticPr fontId="1"/>
  </si>
  <si>
    <t>岡山</t>
    <rPh sb="0" eb="2">
      <t>オカヤマ</t>
    </rPh>
    <phoneticPr fontId="1"/>
  </si>
  <si>
    <t>新倉敷</t>
    <rPh sb="0" eb="1">
      <t>シン</t>
    </rPh>
    <rPh sb="1" eb="3">
      <t>クラシキ</t>
    </rPh>
    <phoneticPr fontId="1"/>
  </si>
  <si>
    <t>福山</t>
    <rPh sb="0" eb="2">
      <t>フクヤマ</t>
    </rPh>
    <phoneticPr fontId="1"/>
  </si>
  <si>
    <t>新尾道</t>
    <rPh sb="0" eb="3">
      <t>シンオノミチ</t>
    </rPh>
    <phoneticPr fontId="1"/>
  </si>
  <si>
    <t>三原</t>
    <rPh sb="0" eb="2">
      <t>ミハラ</t>
    </rPh>
    <phoneticPr fontId="1"/>
  </si>
  <si>
    <t>東広島</t>
    <rPh sb="0" eb="3">
      <t>ヒガシヒロシマ</t>
    </rPh>
    <phoneticPr fontId="1"/>
  </si>
  <si>
    <t>広島</t>
    <rPh sb="0" eb="2">
      <t>ヒロシマ</t>
    </rPh>
    <phoneticPr fontId="1"/>
  </si>
  <si>
    <t>新岩国</t>
    <rPh sb="0" eb="3">
      <t>シンイワクニ</t>
    </rPh>
    <phoneticPr fontId="1"/>
  </si>
  <si>
    <t>徳山</t>
    <rPh sb="0" eb="2">
      <t>トクヤマ</t>
    </rPh>
    <phoneticPr fontId="1"/>
  </si>
  <si>
    <t>小郡</t>
    <rPh sb="0" eb="2">
      <t>オゴオリ</t>
    </rPh>
    <phoneticPr fontId="1"/>
  </si>
  <si>
    <t>新下関</t>
    <rPh sb="0" eb="3">
      <t>シンシモノセキ</t>
    </rPh>
    <phoneticPr fontId="1"/>
  </si>
  <si>
    <t>小倉</t>
    <rPh sb="0" eb="2">
      <t>コクラ</t>
    </rPh>
    <phoneticPr fontId="1"/>
  </si>
  <si>
    <t>博多</t>
    <rPh sb="0" eb="2">
      <t>ハカタ</t>
    </rPh>
    <phoneticPr fontId="1"/>
  </si>
  <si>
    <t>Rr</t>
    <phoneticPr fontId="2"/>
  </si>
  <si>
    <t>所要時間</t>
    <rPh sb="0" eb="2">
      <t>ショヨウ</t>
    </rPh>
    <rPh sb="2" eb="4">
      <t>ジカン</t>
    </rPh>
    <phoneticPr fontId="2"/>
  </si>
  <si>
    <t>kW</t>
  </si>
  <si>
    <t>t</t>
  </si>
  <si>
    <t>km/h/s</t>
  </si>
  <si>
    <t>Fastech</t>
  </si>
  <si>
    <t>200H</t>
  </si>
  <si>
    <t>N700</t>
  </si>
  <si>
    <t>500W1</t>
  </si>
  <si>
    <t>Ff</t>
    <phoneticPr fontId="1"/>
  </si>
  <si>
    <t>抵抗の各係数は明かり区間のモノ</t>
    <rPh sb="0" eb="2">
      <t>テイコウ</t>
    </rPh>
    <rPh sb="3" eb="6">
      <t>カクケイスウ</t>
    </rPh>
    <rPh sb="7" eb="8">
      <t>ア</t>
    </rPh>
    <rPh sb="10" eb="12">
      <t>クカン</t>
    </rPh>
    <phoneticPr fontId="5"/>
  </si>
  <si>
    <t>余裕率</t>
    <rPh sb="0" eb="2">
      <t>ヨユウ</t>
    </rPh>
    <rPh sb="2" eb="3">
      <t>リツ</t>
    </rPh>
    <phoneticPr fontId="2"/>
  </si>
  <si>
    <t>s/km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</si>
</sst>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_ "/>
    <numFmt numFmtId="177" formatCode="0.00_ "/>
    <numFmt numFmtId="178" formatCode="0.00_);[Red]\(0.00\)"/>
    <numFmt numFmtId="179" formatCode="0.0_);[Red]\(0.0\)"/>
    <numFmt numFmtId="180" formatCode="0_ "/>
    <numFmt numFmtId="181" formatCode="h:mm:ss;@"/>
    <numFmt numFmtId="182" formatCode="0_);[Red]\(0\)"/>
    <numFmt numFmtId="183" formatCode="0.0_ ;[Red]\-0.0\ "/>
    <numFmt numFmtId="184" formatCode="[$-F400]h:mm:ss\ AM/PM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2" borderId="3" xfId="0" applyNumberFormat="1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180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6" xfId="0" applyBorder="1">
      <alignment vertical="center"/>
    </xf>
    <xf numFmtId="180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82" fontId="0" fillId="2" borderId="1" xfId="0" applyNumberFormat="1" applyFill="1" applyBorder="1" applyAlignment="1">
      <alignment vertical="center"/>
    </xf>
    <xf numFmtId="179" fontId="0" fillId="2" borderId="1" xfId="0" applyNumberFormat="1" applyFill="1" applyBorder="1" applyAlignment="1">
      <alignment horizontal="right" vertical="center"/>
    </xf>
    <xf numFmtId="179" fontId="0" fillId="0" borderId="1" xfId="0" applyNumberFormat="1" applyFill="1" applyBorder="1" applyAlignment="1">
      <alignment vertical="center"/>
    </xf>
    <xf numFmtId="180" fontId="0" fillId="0" borderId="1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179" fontId="0" fillId="0" borderId="11" xfId="0" applyNumberFormat="1" applyFill="1" applyBorder="1" applyAlignment="1">
      <alignment vertical="center"/>
    </xf>
    <xf numFmtId="177" fontId="0" fillId="0" borderId="4" xfId="0" applyNumberFormat="1" applyBorder="1">
      <alignment vertical="center"/>
    </xf>
    <xf numFmtId="178" fontId="0" fillId="0" borderId="2" xfId="0" applyNumberFormat="1" applyFill="1" applyBorder="1" applyAlignment="1">
      <alignment vertical="center"/>
    </xf>
    <xf numFmtId="179" fontId="0" fillId="0" borderId="2" xfId="0" applyNumberFormat="1" applyFill="1" applyBorder="1" applyAlignment="1">
      <alignment vertical="center"/>
    </xf>
    <xf numFmtId="179" fontId="0" fillId="0" borderId="5" xfId="0" applyNumberFormat="1" applyFill="1" applyBorder="1" applyAlignment="1">
      <alignment vertical="center"/>
    </xf>
    <xf numFmtId="177" fontId="0" fillId="0" borderId="6" xfId="0" applyNumberFormat="1" applyBorder="1">
      <alignment vertical="center"/>
    </xf>
    <xf numFmtId="0" fontId="0" fillId="0" borderId="12" xfId="0" applyNumberFormat="1" applyFill="1" applyBorder="1" applyAlignment="1">
      <alignment vertical="center"/>
    </xf>
    <xf numFmtId="179" fontId="0" fillId="0" borderId="0" xfId="0" applyNumberFormat="1">
      <alignment vertical="center"/>
    </xf>
    <xf numFmtId="0" fontId="0" fillId="0" borderId="14" xfId="0" applyNumberFormat="1" applyFill="1" applyBorder="1" applyAlignment="1">
      <alignment vertical="center"/>
    </xf>
    <xf numFmtId="0" fontId="0" fillId="2" borderId="16" xfId="0" applyNumberFormat="1" applyFill="1" applyBorder="1" applyAlignment="1">
      <alignment vertical="center"/>
    </xf>
    <xf numFmtId="0" fontId="0" fillId="2" borderId="17" xfId="0" applyNumberFormat="1" applyFill="1" applyBorder="1" applyAlignment="1">
      <alignment vertical="center"/>
    </xf>
    <xf numFmtId="179" fontId="0" fillId="0" borderId="0" xfId="0" applyNumberFormat="1" applyBorder="1">
      <alignment vertical="center"/>
    </xf>
    <xf numFmtId="183" fontId="0" fillId="0" borderId="0" xfId="0" applyNumberFormat="1">
      <alignment vertical="center"/>
    </xf>
    <xf numFmtId="183" fontId="0" fillId="0" borderId="18" xfId="0" applyNumberFormat="1" applyBorder="1">
      <alignment vertical="center"/>
    </xf>
    <xf numFmtId="183" fontId="0" fillId="0" borderId="19" xfId="0" applyNumberFormat="1" applyBorder="1">
      <alignment vertical="center"/>
    </xf>
    <xf numFmtId="183" fontId="0" fillId="0" borderId="9" xfId="0" applyNumberFormat="1" applyBorder="1">
      <alignment vertical="center"/>
    </xf>
    <xf numFmtId="183" fontId="0" fillId="0" borderId="0" xfId="0" applyNumberFormat="1" applyFill="1" applyBorder="1" applyAlignment="1">
      <alignment vertical="center"/>
    </xf>
    <xf numFmtId="183" fontId="0" fillId="0" borderId="0" xfId="0" applyNumberFormat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  <xf numFmtId="176" fontId="0" fillId="2" borderId="1" xfId="0" applyNumberFormat="1" applyFill="1" applyBorder="1" applyAlignment="1">
      <alignment horizontal="left" vertical="center"/>
    </xf>
    <xf numFmtId="178" fontId="0" fillId="0" borderId="0" xfId="0" applyNumberFormat="1" applyFill="1" applyBorder="1" applyAlignment="1">
      <alignment horizontal="center" vertical="center"/>
    </xf>
    <xf numFmtId="181" fontId="0" fillId="0" borderId="20" xfId="0" applyNumberFormat="1" applyBorder="1" applyAlignment="1">
      <alignment horizontal="left" vertical="center"/>
    </xf>
    <xf numFmtId="179" fontId="0" fillId="0" borderId="18" xfId="0" applyNumberFormat="1" applyFill="1" applyBorder="1" applyAlignment="1">
      <alignment horizontal="left" vertical="center"/>
    </xf>
    <xf numFmtId="179" fontId="0" fillId="0" borderId="19" xfId="0" applyNumberFormat="1" applyFill="1" applyBorder="1" applyAlignment="1">
      <alignment horizontal="left" vertical="center"/>
    </xf>
    <xf numFmtId="179" fontId="0" fillId="0" borderId="21" xfId="0" applyNumberFormat="1" applyFill="1" applyBorder="1" applyAlignment="1">
      <alignment horizontal="left" vertical="center"/>
    </xf>
    <xf numFmtId="181" fontId="4" fillId="3" borderId="13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182" fontId="0" fillId="2" borderId="14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182" fontId="0" fillId="0" borderId="1" xfId="0" applyNumberFormat="1" applyFill="1" applyBorder="1" applyAlignment="1">
      <alignment horizontal="left" vertical="center"/>
    </xf>
    <xf numFmtId="182" fontId="0" fillId="0" borderId="14" xfId="0" applyNumberFormat="1" applyFill="1" applyBorder="1" applyAlignment="1">
      <alignment horizontal="left" vertical="center"/>
    </xf>
    <xf numFmtId="0" fontId="0" fillId="0" borderId="14" xfId="0" applyNumberFormat="1" applyFill="1" applyBorder="1" applyAlignment="1">
      <alignment horizontal="left" vertical="center"/>
    </xf>
    <xf numFmtId="0" fontId="4" fillId="3" borderId="15" xfId="0" applyNumberFormat="1" applyFont="1" applyFill="1" applyBorder="1" applyAlignment="1">
      <alignment horizontal="left" vertical="center"/>
    </xf>
    <xf numFmtId="182" fontId="0" fillId="0" borderId="20" xfId="0" applyNumberFormat="1" applyBorder="1" applyAlignment="1">
      <alignment horizontal="right" vertical="center"/>
    </xf>
    <xf numFmtId="182" fontId="0" fillId="0" borderId="23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vertical="center"/>
    </xf>
    <xf numFmtId="182" fontId="0" fillId="0" borderId="23" xfId="0" applyNumberFormat="1" applyBorder="1">
      <alignment vertical="center"/>
    </xf>
    <xf numFmtId="182" fontId="0" fillId="0" borderId="1" xfId="0" applyNumberFormat="1" applyBorder="1">
      <alignment vertical="center"/>
    </xf>
    <xf numFmtId="182" fontId="0" fillId="0" borderId="14" xfId="0" applyNumberFormat="1" applyBorder="1">
      <alignment vertical="center"/>
    </xf>
    <xf numFmtId="182" fontId="0" fillId="0" borderId="3" xfId="0" applyNumberFormat="1" applyBorder="1">
      <alignment vertical="center"/>
    </xf>
    <xf numFmtId="0" fontId="0" fillId="2" borderId="0" xfId="0" applyNumberFormat="1" applyFill="1" applyBorder="1" applyAlignment="1">
      <alignment vertical="center"/>
    </xf>
    <xf numFmtId="177" fontId="0" fillId="2" borderId="0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horizontal="right" vertical="center"/>
    </xf>
    <xf numFmtId="179" fontId="0" fillId="0" borderId="12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horizontal="right" vertical="center"/>
    </xf>
    <xf numFmtId="179" fontId="0" fillId="0" borderId="26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0" fontId="0" fillId="2" borderId="14" xfId="0" applyNumberFormat="1" applyFill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2" borderId="0" xfId="0" applyNumberFormat="1" applyFill="1" applyBorder="1" applyAlignment="1">
      <alignment vertical="center"/>
    </xf>
    <xf numFmtId="178" fontId="0" fillId="2" borderId="0" xfId="0" applyNumberFormat="1" applyFont="1" applyFill="1" applyBorder="1" applyAlignment="1">
      <alignment horizontal="right" vertical="center"/>
    </xf>
    <xf numFmtId="0" fontId="0" fillId="0" borderId="11" xfId="0" applyNumberFormat="1" applyFill="1" applyBorder="1" applyAlignment="1">
      <alignment vertical="center"/>
    </xf>
    <xf numFmtId="49" fontId="0" fillId="2" borderId="0" xfId="0" applyNumberFormat="1" applyFill="1" applyBorder="1" applyAlignment="1">
      <alignment horizontal="right" vertical="center"/>
    </xf>
    <xf numFmtId="49" fontId="0" fillId="2" borderId="27" xfId="0" applyNumberFormat="1" applyFill="1" applyBorder="1" applyAlignment="1">
      <alignment horizontal="right" vertical="center"/>
    </xf>
    <xf numFmtId="182" fontId="0" fillId="2" borderId="0" xfId="0" applyNumberForma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4" xfId="0" applyFill="1" applyBorder="1">
      <alignment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7" xfId="0" applyFill="1" applyBorder="1" applyAlignment="1">
      <alignment horizontal="left" vertical="center"/>
    </xf>
    <xf numFmtId="180" fontId="0" fillId="0" borderId="8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horizontal="left" vertical="center"/>
    </xf>
    <xf numFmtId="182" fontId="0" fillId="0" borderId="0" xfId="0" applyNumberFormat="1" applyFill="1" applyBorder="1" applyAlignment="1">
      <alignment vertical="center"/>
    </xf>
    <xf numFmtId="179" fontId="0" fillId="0" borderId="12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horizontal="left" vertical="center"/>
    </xf>
    <xf numFmtId="176" fontId="0" fillId="0" borderId="25" xfId="0" applyNumberFormat="1" applyFill="1" applyBorder="1" applyAlignment="1">
      <alignment horizontal="left" vertical="center"/>
    </xf>
    <xf numFmtId="182" fontId="0" fillId="0" borderId="27" xfId="0" applyNumberFormat="1" applyFill="1" applyBorder="1" applyAlignment="1">
      <alignment vertical="center"/>
    </xf>
    <xf numFmtId="179" fontId="0" fillId="0" borderId="26" xfId="0" applyNumberFormat="1" applyFill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 applyAlignment="1">
      <alignment horizontal="left" vertical="center"/>
    </xf>
    <xf numFmtId="176" fontId="0" fillId="0" borderId="12" xfId="0" applyNumberFormat="1" applyBorder="1">
      <alignment vertical="center"/>
    </xf>
    <xf numFmtId="0" fontId="0" fillId="0" borderId="6" xfId="0" applyFill="1" applyBorder="1" applyAlignment="1">
      <alignment horizontal="left" vertical="center"/>
    </xf>
    <xf numFmtId="176" fontId="0" fillId="0" borderId="12" xfId="0" applyNumberFormat="1" applyFill="1" applyBorder="1">
      <alignment vertical="center"/>
    </xf>
    <xf numFmtId="176" fontId="0" fillId="0" borderId="6" xfId="0" applyNumberFormat="1" applyBorder="1" applyAlignment="1">
      <alignment horizontal="left" vertical="center"/>
    </xf>
    <xf numFmtId="176" fontId="0" fillId="0" borderId="25" xfId="0" applyNumberFormat="1" applyBorder="1" applyAlignment="1">
      <alignment horizontal="left" vertical="center"/>
    </xf>
    <xf numFmtId="0" fontId="0" fillId="0" borderId="27" xfId="0" applyBorder="1">
      <alignment vertical="center"/>
    </xf>
    <xf numFmtId="176" fontId="0" fillId="0" borderId="26" xfId="0" applyNumberFormat="1" applyFill="1" applyBorder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184" fontId="0" fillId="0" borderId="14" xfId="0" applyNumberFormat="1" applyFill="1" applyBorder="1" applyAlignment="1">
      <alignment vertical="center"/>
    </xf>
    <xf numFmtId="176" fontId="0" fillId="2" borderId="30" xfId="0" applyNumberFormat="1" applyFill="1" applyBorder="1" applyAlignment="1">
      <alignment horizontal="left" vertical="center"/>
    </xf>
    <xf numFmtId="182" fontId="0" fillId="2" borderId="30" xfId="0" applyNumberFormat="1" applyFill="1" applyBorder="1" applyAlignment="1">
      <alignment vertical="center"/>
    </xf>
    <xf numFmtId="179" fontId="0" fillId="2" borderId="30" xfId="0" applyNumberFormat="1" applyFill="1" applyBorder="1" applyAlignment="1">
      <alignment horizontal="right" vertical="center"/>
    </xf>
    <xf numFmtId="0" fontId="0" fillId="0" borderId="30" xfId="0" applyNumberFormat="1" applyFill="1" applyBorder="1" applyAlignment="1">
      <alignment vertical="center"/>
    </xf>
    <xf numFmtId="0" fontId="0" fillId="2" borderId="31" xfId="0" applyNumberFormat="1" applyFill="1" applyBorder="1" applyAlignment="1">
      <alignment vertical="center"/>
    </xf>
    <xf numFmtId="179" fontId="0" fillId="0" borderId="30" xfId="0" applyNumberFormat="1" applyFill="1" applyBorder="1" applyAlignment="1">
      <alignment vertical="center"/>
    </xf>
    <xf numFmtId="0" fontId="0" fillId="2" borderId="30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184" fontId="0" fillId="0" borderId="31" xfId="0" applyNumberFormat="1" applyFill="1" applyBorder="1" applyAlignment="1">
      <alignment vertical="center"/>
    </xf>
    <xf numFmtId="182" fontId="0" fillId="2" borderId="31" xfId="0" applyNumberFormat="1" applyFont="1" applyFill="1" applyBorder="1" applyAlignment="1">
      <alignment horizontal="right" vertical="center"/>
    </xf>
    <xf numFmtId="182" fontId="0" fillId="0" borderId="32" xfId="0" applyNumberFormat="1" applyBorder="1" applyAlignment="1">
      <alignment horizontal="right" vertical="center"/>
    </xf>
    <xf numFmtId="182" fontId="0" fillId="0" borderId="28" xfId="0" applyNumberFormat="1" applyFill="1" applyBorder="1" applyAlignment="1">
      <alignment vertical="center"/>
    </xf>
    <xf numFmtId="182" fontId="0" fillId="0" borderId="30" xfId="0" applyNumberFormat="1" applyFill="1" applyBorder="1" applyAlignment="1">
      <alignment vertical="center"/>
    </xf>
    <xf numFmtId="182" fontId="0" fillId="0" borderId="28" xfId="0" applyNumberFormat="1" applyBorder="1">
      <alignment vertical="center"/>
    </xf>
    <xf numFmtId="182" fontId="0" fillId="0" borderId="30" xfId="0" applyNumberFormat="1" applyBorder="1">
      <alignment vertical="center"/>
    </xf>
    <xf numFmtId="182" fontId="0" fillId="0" borderId="31" xfId="0" applyNumberFormat="1" applyBorder="1">
      <alignment vertical="center"/>
    </xf>
    <xf numFmtId="182" fontId="0" fillId="0" borderId="29" xfId="0" applyNumberFormat="1" applyBorder="1">
      <alignment vertical="center"/>
    </xf>
    <xf numFmtId="184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lef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right" vertical="center"/>
    </xf>
    <xf numFmtId="182" fontId="0" fillId="0" borderId="0" xfId="0" applyNumberFormat="1" applyFill="1" applyBorder="1">
      <alignment vertical="center"/>
    </xf>
    <xf numFmtId="179" fontId="0" fillId="0" borderId="0" xfId="0" applyNumberFormat="1" applyFill="1" applyBorder="1">
      <alignment vertical="center"/>
    </xf>
    <xf numFmtId="183" fontId="0" fillId="0" borderId="0" xfId="0" applyNumberFormat="1" applyFill="1" applyBorder="1">
      <alignment vertical="center"/>
    </xf>
    <xf numFmtId="179" fontId="0" fillId="0" borderId="6" xfId="0" applyNumberFormat="1" applyFill="1" applyBorder="1" applyAlignment="1">
      <alignment horizontal="right" vertical="center"/>
    </xf>
    <xf numFmtId="0" fontId="0" fillId="0" borderId="6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vertical="center"/>
    </xf>
    <xf numFmtId="0" fontId="0" fillId="0" borderId="26" xfId="0" applyNumberFormat="1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1" xfId="0" applyFill="1" applyBorder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27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0" fontId="0" fillId="0" borderId="26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Q968"/>
  <sheetViews>
    <sheetView tabSelected="1" topLeftCell="A16" zoomScale="70" zoomScaleNormal="70" workbookViewId="0">
      <selection activeCell="AB63" sqref="AB63"/>
    </sheetView>
  </sheetViews>
  <sheetFormatPr defaultRowHeight="13.5" x14ac:dyDescent="0.15"/>
  <cols>
    <col min="1" max="1" width="2.5" style="1" customWidth="1"/>
    <col min="2" max="2" width="14.125" style="1" customWidth="1"/>
    <col min="3" max="3" width="8.875" style="1" customWidth="1"/>
    <col min="4" max="4" width="8" style="1" customWidth="1"/>
    <col min="5" max="5" width="21" style="1" customWidth="1"/>
    <col min="6" max="6" width="7.625" style="1" customWidth="1"/>
    <col min="7" max="7" width="6.375" style="1" customWidth="1"/>
    <col min="8" max="9" width="6" style="1" customWidth="1"/>
    <col min="10" max="10" width="8" style="1" customWidth="1"/>
    <col min="11" max="11" width="7.75" style="1" customWidth="1"/>
    <col min="12" max="12" width="9.875" style="1" customWidth="1"/>
    <col min="13" max="13" width="5.5" style="1" customWidth="1"/>
    <col min="14" max="28" width="5.625" style="15" customWidth="1"/>
    <col min="29" max="32" width="5.625" style="35" customWidth="1"/>
    <col min="33" max="37" width="6.625" style="40" customWidth="1"/>
    <col min="38" max="38" width="7.375" customWidth="1"/>
    <col min="39" max="39" width="4.5" customWidth="1"/>
    <col min="44" max="53" width="2.625" customWidth="1"/>
    <col min="56" max="65" width="2.625" customWidth="1"/>
    <col min="68" max="77" width="2.625" customWidth="1"/>
    <col min="80" max="89" width="2.625" customWidth="1"/>
    <col min="92" max="101" width="2.625" customWidth="1"/>
  </cols>
  <sheetData>
    <row r="1" spans="2:101" ht="14.25" thickBot="1" x14ac:dyDescent="0.2">
      <c r="I1" s="55"/>
      <c r="J1" s="55"/>
      <c r="Y1" s="55"/>
      <c r="Z1" s="1"/>
      <c r="AC1" s="15"/>
      <c r="AD1" s="49"/>
      <c r="AM1" s="1"/>
      <c r="AN1" s="1"/>
      <c r="AO1" s="1"/>
      <c r="AP1" s="22" t="s">
        <v>13</v>
      </c>
      <c r="AQ1" s="26">
        <f>$G$11</f>
        <v>-12.5</v>
      </c>
      <c r="AR1" s="23" t="s">
        <v>3</v>
      </c>
      <c r="AS1" s="23" t="s">
        <v>4</v>
      </c>
      <c r="AT1" s="23" t="s">
        <v>3</v>
      </c>
      <c r="AU1" s="23" t="s">
        <v>4</v>
      </c>
      <c r="AV1" s="23" t="s">
        <v>3</v>
      </c>
      <c r="AW1" s="23" t="s">
        <v>4</v>
      </c>
      <c r="AX1" s="27" t="s">
        <v>3</v>
      </c>
      <c r="AY1" s="27" t="s">
        <v>4</v>
      </c>
      <c r="AZ1" s="27" t="s">
        <v>14</v>
      </c>
      <c r="BA1" s="27" t="s">
        <v>14</v>
      </c>
      <c r="BB1" s="22" t="s">
        <v>13</v>
      </c>
      <c r="BC1" s="26">
        <f>$G$12</f>
        <v>-10</v>
      </c>
      <c r="BD1" s="23" t="s">
        <v>3</v>
      </c>
      <c r="BE1" s="23" t="s">
        <v>4</v>
      </c>
      <c r="BF1" s="23" t="s">
        <v>3</v>
      </c>
      <c r="BG1" s="23" t="s">
        <v>4</v>
      </c>
      <c r="BH1" s="23" t="s">
        <v>3</v>
      </c>
      <c r="BI1" s="23" t="s">
        <v>4</v>
      </c>
      <c r="BJ1" s="27" t="s">
        <v>3</v>
      </c>
      <c r="BK1" s="27" t="s">
        <v>4</v>
      </c>
      <c r="BL1" s="27" t="s">
        <v>14</v>
      </c>
      <c r="BM1" s="28" t="s">
        <v>14</v>
      </c>
      <c r="BN1" s="23" t="s">
        <v>13</v>
      </c>
      <c r="BO1" s="26">
        <f>$G$13</f>
        <v>0</v>
      </c>
      <c r="BP1" s="23" t="s">
        <v>3</v>
      </c>
      <c r="BQ1" s="23" t="s">
        <v>4</v>
      </c>
      <c r="BR1" s="23" t="s">
        <v>3</v>
      </c>
      <c r="BS1" s="23" t="s">
        <v>4</v>
      </c>
      <c r="BT1" s="23" t="s">
        <v>3</v>
      </c>
      <c r="BU1" s="23" t="s">
        <v>4</v>
      </c>
      <c r="BV1" s="27" t="s">
        <v>3</v>
      </c>
      <c r="BW1" s="27" t="s">
        <v>4</v>
      </c>
      <c r="BX1" s="27" t="s">
        <v>14</v>
      </c>
      <c r="BY1" s="28" t="s">
        <v>14</v>
      </c>
      <c r="BZ1" s="23" t="s">
        <v>13</v>
      </c>
      <c r="CA1" s="26">
        <f>$G$14</f>
        <v>10</v>
      </c>
      <c r="CB1" s="23" t="s">
        <v>3</v>
      </c>
      <c r="CC1" s="23" t="s">
        <v>4</v>
      </c>
      <c r="CD1" s="23" t="s">
        <v>3</v>
      </c>
      <c r="CE1" s="23" t="s">
        <v>4</v>
      </c>
      <c r="CF1" s="23" t="s">
        <v>3</v>
      </c>
      <c r="CG1" s="23" t="s">
        <v>4</v>
      </c>
      <c r="CH1" s="27" t="s">
        <v>3</v>
      </c>
      <c r="CI1" s="27" t="s">
        <v>4</v>
      </c>
      <c r="CJ1" s="27" t="s">
        <v>14</v>
      </c>
      <c r="CK1" s="28" t="s">
        <v>14</v>
      </c>
      <c r="CL1" s="23" t="s">
        <v>13</v>
      </c>
      <c r="CM1" s="26">
        <f>$G$15</f>
        <v>12.5</v>
      </c>
      <c r="CN1" s="23" t="s">
        <v>3</v>
      </c>
      <c r="CO1" s="23" t="s">
        <v>4</v>
      </c>
      <c r="CP1" s="23" t="s">
        <v>3</v>
      </c>
      <c r="CQ1" s="23" t="s">
        <v>4</v>
      </c>
      <c r="CR1" s="23" t="s">
        <v>3</v>
      </c>
      <c r="CS1" s="23" t="s">
        <v>4</v>
      </c>
      <c r="CT1" s="27" t="s">
        <v>3</v>
      </c>
      <c r="CU1" s="27" t="s">
        <v>4</v>
      </c>
      <c r="CV1" s="27" t="s">
        <v>14</v>
      </c>
      <c r="CW1" s="28" t="s">
        <v>14</v>
      </c>
    </row>
    <row r="2" spans="2:101" ht="14.25" thickBot="1" x14ac:dyDescent="0.2">
      <c r="B2" s="80" t="s">
        <v>34</v>
      </c>
      <c r="C2" s="84">
        <v>10800</v>
      </c>
      <c r="D2" s="88" t="s">
        <v>55</v>
      </c>
      <c r="I2" s="15"/>
      <c r="J2" s="15"/>
      <c r="P2" s="1"/>
      <c r="R2" s="1"/>
      <c r="S2" s="1"/>
      <c r="AM2" s="6" t="s">
        <v>1</v>
      </c>
      <c r="AN2" s="10" t="s">
        <v>215</v>
      </c>
      <c r="AO2" s="11" t="s">
        <v>206</v>
      </c>
      <c r="AP2" s="29" t="s">
        <v>0</v>
      </c>
      <c r="AQ2" s="11" t="s">
        <v>5</v>
      </c>
      <c r="AR2" s="3" t="s">
        <v>16</v>
      </c>
      <c r="AS2" s="3" t="s">
        <v>16</v>
      </c>
      <c r="AT2" s="3" t="s">
        <v>17</v>
      </c>
      <c r="AU2" s="3" t="s">
        <v>17</v>
      </c>
      <c r="AV2" s="3" t="s">
        <v>18</v>
      </c>
      <c r="AW2" s="3" t="s">
        <v>18</v>
      </c>
      <c r="AX2" s="30" t="s">
        <v>19</v>
      </c>
      <c r="AY2" s="30" t="s">
        <v>19</v>
      </c>
      <c r="AZ2" s="30" t="s">
        <v>20</v>
      </c>
      <c r="BA2" s="31" t="s">
        <v>21</v>
      </c>
      <c r="BB2" s="29" t="s">
        <v>0</v>
      </c>
      <c r="BC2" s="11" t="s">
        <v>5</v>
      </c>
      <c r="BD2" s="3" t="s">
        <v>16</v>
      </c>
      <c r="BE2" s="3" t="s">
        <v>16</v>
      </c>
      <c r="BF2" s="3" t="s">
        <v>17</v>
      </c>
      <c r="BG2" s="3" t="s">
        <v>17</v>
      </c>
      <c r="BH2" s="3" t="s">
        <v>18</v>
      </c>
      <c r="BI2" s="3" t="s">
        <v>18</v>
      </c>
      <c r="BJ2" s="30" t="s">
        <v>19</v>
      </c>
      <c r="BK2" s="30" t="s">
        <v>19</v>
      </c>
      <c r="BL2" s="30" t="s">
        <v>20</v>
      </c>
      <c r="BM2" s="32" t="s">
        <v>21</v>
      </c>
      <c r="BN2" s="11" t="s">
        <v>0</v>
      </c>
      <c r="BO2" s="11" t="s">
        <v>5</v>
      </c>
      <c r="BP2" s="3" t="s">
        <v>16</v>
      </c>
      <c r="BQ2" s="3" t="s">
        <v>16</v>
      </c>
      <c r="BR2" s="3" t="s">
        <v>17</v>
      </c>
      <c r="BS2" s="3" t="s">
        <v>17</v>
      </c>
      <c r="BT2" s="3" t="s">
        <v>18</v>
      </c>
      <c r="BU2" s="3" t="s">
        <v>18</v>
      </c>
      <c r="BV2" s="30" t="s">
        <v>19</v>
      </c>
      <c r="BW2" s="30" t="s">
        <v>19</v>
      </c>
      <c r="BX2" s="30" t="s">
        <v>20</v>
      </c>
      <c r="BY2" s="32" t="s">
        <v>21</v>
      </c>
      <c r="BZ2" s="11" t="s">
        <v>0</v>
      </c>
      <c r="CA2" s="11" t="s">
        <v>5</v>
      </c>
      <c r="CB2" s="3" t="s">
        <v>16</v>
      </c>
      <c r="CC2" s="3" t="s">
        <v>16</v>
      </c>
      <c r="CD2" s="3" t="s">
        <v>17</v>
      </c>
      <c r="CE2" s="3" t="s">
        <v>17</v>
      </c>
      <c r="CF2" s="3" t="s">
        <v>18</v>
      </c>
      <c r="CG2" s="3" t="s">
        <v>18</v>
      </c>
      <c r="CH2" s="30" t="s">
        <v>19</v>
      </c>
      <c r="CI2" s="30" t="s">
        <v>19</v>
      </c>
      <c r="CJ2" s="30" t="s">
        <v>20</v>
      </c>
      <c r="CK2" s="32" t="s">
        <v>21</v>
      </c>
      <c r="CL2" s="11" t="s">
        <v>0</v>
      </c>
      <c r="CM2" s="11" t="s">
        <v>5</v>
      </c>
      <c r="CN2" s="3" t="s">
        <v>16</v>
      </c>
      <c r="CO2" s="3" t="s">
        <v>16</v>
      </c>
      <c r="CP2" s="3" t="s">
        <v>17</v>
      </c>
      <c r="CQ2" s="3" t="s">
        <v>17</v>
      </c>
      <c r="CR2" s="3" t="s">
        <v>18</v>
      </c>
      <c r="CS2" s="3" t="s">
        <v>18</v>
      </c>
      <c r="CT2" s="30" t="s">
        <v>19</v>
      </c>
      <c r="CU2" s="30" t="s">
        <v>19</v>
      </c>
      <c r="CV2" s="30" t="s">
        <v>20</v>
      </c>
      <c r="CW2" s="32" t="s">
        <v>21</v>
      </c>
    </row>
    <row r="3" spans="2:101" x14ac:dyDescent="0.15">
      <c r="B3" s="149" t="s">
        <v>45</v>
      </c>
      <c r="C3" s="74">
        <v>0.95</v>
      </c>
      <c r="D3" s="76"/>
      <c r="I3" s="15"/>
      <c r="J3" s="15"/>
      <c r="O3" s="1"/>
      <c r="P3" s="1"/>
      <c r="Q3" s="1"/>
      <c r="R3" s="1"/>
      <c r="S3" s="1"/>
      <c r="AA3" s="16"/>
      <c r="AM3" s="12">
        <v>0</v>
      </c>
      <c r="AN3" s="13">
        <f>AN4</f>
        <v>27240.966748999996</v>
      </c>
      <c r="AO3" s="14">
        <f t="shared" ref="AO3:AO66" si="0">($C$16*AM3^2+$C$17*AM3+$C$18)*$C$13</f>
        <v>778.9869289999998</v>
      </c>
      <c r="AP3" s="33">
        <f t="shared" ref="AP3:AP66" si="1">($AN3-$AO3-AQ$1*$C$13)/$C$13/$C$15</f>
        <v>2.1294630872483218</v>
      </c>
      <c r="AQ3" s="14">
        <f t="shared" ref="AQ3:AQ66" si="2">($AN3+$AO3+AQ$1*$C$13)/$C$13/$C$15</f>
        <v>1.3912147651006708</v>
      </c>
      <c r="AR3" s="1">
        <f t="shared" ref="AR3:AR66" si="3">ABS(1/AP3)</f>
        <v>0.46960194144158351</v>
      </c>
      <c r="AS3" s="1">
        <f t="shared" ref="AS3:AS66" si="4">1/AQ3</f>
        <v>0.7187962815558806</v>
      </c>
      <c r="AT3" s="1">
        <f>SUM(AR$3:AR3)</f>
        <v>0.46960194144158351</v>
      </c>
      <c r="AU3" s="1">
        <f>SUM(AS$3:AS3)</f>
        <v>0.7187962815558806</v>
      </c>
      <c r="AV3" s="1">
        <f t="shared" ref="AV3:AV66" si="5">$AM3*AR3/3600</f>
        <v>0</v>
      </c>
      <c r="AW3" s="1">
        <f t="shared" ref="AW3:AW66" si="6">$AM3*AS3/7200</f>
        <v>0</v>
      </c>
      <c r="AX3" s="1">
        <f>SUM(AV$3:AV3)</f>
        <v>0</v>
      </c>
      <c r="AY3" s="1">
        <f>SUM(AW$3:AW3)</f>
        <v>0</v>
      </c>
      <c r="AZ3" s="1">
        <f t="shared" ref="AZ3:AZ66" si="7">AX3+AY3</f>
        <v>0</v>
      </c>
      <c r="BA3" s="1">
        <f t="shared" ref="BA3:BA66" si="8">AX3-AY3</f>
        <v>0</v>
      </c>
      <c r="BB3" s="33">
        <f t="shared" ref="BB3:BB66" si="9">($AN3-$AO3-BC$1*$C$13)/$C$13/$C$15</f>
        <v>2.0455704697986574</v>
      </c>
      <c r="BC3" s="14">
        <f t="shared" ref="BC3:BC66" si="10">($AN3+$AO3+BC$1*$C$13)/$C$13/$C$15</f>
        <v>1.4751073825503354</v>
      </c>
      <c r="BD3" s="1">
        <f t="shared" ref="BD3:BD66" si="11">ABS(1/BB3)</f>
        <v>0.48886118310968213</v>
      </c>
      <c r="BE3" s="1">
        <f t="shared" ref="BE3:BE66" si="12">1/BC3</f>
        <v>0.67791674818350167</v>
      </c>
      <c r="BF3" s="1">
        <f>SUM(BD$3:BD3)</f>
        <v>0.48886118310968213</v>
      </c>
      <c r="BG3" s="1">
        <f>SUM(BE$3:BE3)</f>
        <v>0.67791674818350167</v>
      </c>
      <c r="BH3" s="1">
        <f t="shared" ref="BH3:BH66" si="13">$AM3*BD3/3600</f>
        <v>0</v>
      </c>
      <c r="BI3" s="1">
        <f t="shared" ref="BI3:BI66" si="14">$AM3*BE3/7200</f>
        <v>0</v>
      </c>
      <c r="BJ3" s="1">
        <f>SUM(BH$3:BH3)</f>
        <v>0</v>
      </c>
      <c r="BK3" s="1">
        <f>SUM(BI$3:BI3)</f>
        <v>0</v>
      </c>
      <c r="BL3" s="1">
        <f t="shared" ref="BL3:BL66" si="15">BJ3+BK3</f>
        <v>0</v>
      </c>
      <c r="BM3" s="34">
        <f t="shared" ref="BM3:BM66" si="16">BJ3-BK3</f>
        <v>0</v>
      </c>
      <c r="BN3" s="33">
        <f t="shared" ref="BN3:BN66" si="17">($AN3-$AO3-BO$1*$C$13)/$C$13/$C$15</f>
        <v>1.71</v>
      </c>
      <c r="BO3" s="14">
        <f t="shared" ref="BO3:BO66" si="18">($AN3+$AO3+BO$1*$C$13)/$C$13/$C$15</f>
        <v>1.810677852348993</v>
      </c>
      <c r="BP3" s="1">
        <f t="shared" ref="BP3:BP66" si="19">ABS(1/BN3)</f>
        <v>0.58479532163742687</v>
      </c>
      <c r="BQ3" s="1">
        <f t="shared" ref="BQ3:BQ66" si="20">1/BO3</f>
        <v>0.55227935698373931</v>
      </c>
      <c r="BR3" s="1">
        <f>SUM(BP$3:BP3)</f>
        <v>0.58479532163742687</v>
      </c>
      <c r="BS3" s="1">
        <f>SUM(BQ$3:BQ3)</f>
        <v>0.55227935698373931</v>
      </c>
      <c r="BT3" s="1">
        <f t="shared" ref="BT3:BT66" si="21">$AM3*BP3/3600</f>
        <v>0</v>
      </c>
      <c r="BU3" s="1">
        <f t="shared" ref="BU3:BU66" si="22">$AM3*BQ3/7200</f>
        <v>0</v>
      </c>
      <c r="BV3" s="1">
        <f>SUM(BT$3:BT3)</f>
        <v>0</v>
      </c>
      <c r="BW3" s="1">
        <f>SUM(BU$3:BU3)</f>
        <v>0</v>
      </c>
      <c r="BX3" s="1">
        <f t="shared" ref="BX3:BX66" si="23">BV3+BW3</f>
        <v>0</v>
      </c>
      <c r="BY3" s="34">
        <f t="shared" ref="BY3:BY66" si="24">BV3-BW3</f>
        <v>0</v>
      </c>
      <c r="BZ3" s="33">
        <f t="shared" ref="BZ3:BZ66" si="25">($AN3-$AO3-CA$1*$C$13)/$C$13/$C$15</f>
        <v>1.3744295302013423</v>
      </c>
      <c r="CA3" s="14">
        <f t="shared" ref="CA3:CA66" si="26">($AN3+$AO3+CA$1*$C$13)/$C$13/$C$15</f>
        <v>2.1462483221476507</v>
      </c>
      <c r="CB3" s="1">
        <f t="shared" ref="CB3:CB66" si="27">ABS(1/BZ3)</f>
        <v>0.72757458860295909</v>
      </c>
      <c r="CC3" s="1">
        <f t="shared" ref="CC3:CC66" si="28">1/CA3</f>
        <v>0.46592931008064647</v>
      </c>
      <c r="CD3" s="1">
        <f>SUM(CB$3:CB3)</f>
        <v>0.72757458860295909</v>
      </c>
      <c r="CE3" s="1">
        <f>SUM(CC$3:CC3)</f>
        <v>0.46592931008064647</v>
      </c>
      <c r="CF3" s="1">
        <f t="shared" ref="CF3:CF66" si="29">$AM3*CB3/3600</f>
        <v>0</v>
      </c>
      <c r="CG3" s="1">
        <f t="shared" ref="CG3:CG66" si="30">$AM3*CC3/7200</f>
        <v>0</v>
      </c>
      <c r="CH3" s="1">
        <f>SUM(CF$3:CF3)</f>
        <v>0</v>
      </c>
      <c r="CI3" s="1">
        <f>SUM(CG$3:CG3)</f>
        <v>0</v>
      </c>
      <c r="CJ3" s="1">
        <f t="shared" ref="CJ3:CJ66" si="31">CH3+CI3</f>
        <v>0</v>
      </c>
      <c r="CK3" s="34">
        <f t="shared" ref="CK3:CK66" si="32">CH3-CI3</f>
        <v>0</v>
      </c>
      <c r="CL3" s="33">
        <f t="shared" ref="CL3:CL66" si="33">($AN3-$AO3-CM$1*$C$13)/$C$13/$C$15</f>
        <v>1.2905369127516777</v>
      </c>
      <c r="CM3" s="14">
        <f t="shared" ref="CM3:CM66" si="34">($AN3+$AO3+CM$1*$C$13)/$C$13/$C$15</f>
        <v>2.2301409395973151</v>
      </c>
      <c r="CN3" s="1">
        <f t="shared" ref="CN3:CN66" si="35">ABS(1/CL3)</f>
        <v>0.7748712881585107</v>
      </c>
      <c r="CO3" s="1">
        <f t="shared" ref="CO3:CO66" si="36">1/CM3</f>
        <v>0.44840215353410123</v>
      </c>
      <c r="CP3" s="1">
        <f>SUM(CN$3:CN3)</f>
        <v>0.7748712881585107</v>
      </c>
      <c r="CQ3" s="1">
        <f>SUM(CO$3:CO3)</f>
        <v>0.44840215353410123</v>
      </c>
      <c r="CR3" s="1">
        <f t="shared" ref="CR3:CR66" si="37">$AM3*CN3/3600</f>
        <v>0</v>
      </c>
      <c r="CS3" s="1">
        <f t="shared" ref="CS3:CS66" si="38">$AM3*CO3/7200</f>
        <v>0</v>
      </c>
      <c r="CT3" s="1">
        <f>SUM(CR$3:CR3)</f>
        <v>0</v>
      </c>
      <c r="CU3" s="1">
        <f>SUM(CS$3:CS3)</f>
        <v>0</v>
      </c>
      <c r="CV3" s="1">
        <f t="shared" ref="CV3:CV66" si="39">CT3+CU3</f>
        <v>0</v>
      </c>
      <c r="CW3" s="34">
        <f t="shared" ref="CW3:CW66" si="40">CT3-CU3</f>
        <v>0</v>
      </c>
    </row>
    <row r="4" spans="2:101" x14ac:dyDescent="0.15">
      <c r="B4" s="81" t="s">
        <v>33</v>
      </c>
      <c r="C4" s="85">
        <f>C13*C7/(C7+C8)</f>
        <v>467.36099999999999</v>
      </c>
      <c r="D4" s="34" t="s">
        <v>56</v>
      </c>
      <c r="I4" s="55"/>
      <c r="J4" s="55"/>
      <c r="AA4" s="16"/>
      <c r="AM4" s="12">
        <v>1</v>
      </c>
      <c r="AN4" s="13">
        <f t="shared" ref="AN4:AN67" si="41">MIN(367*$C$2/$AM4*$C$3,$C$14,1000*$C$4*$C$12/(1+AM4))</f>
        <v>27240.966748999996</v>
      </c>
      <c r="AO4" s="14">
        <f t="shared" si="0"/>
        <v>779.40277643199977</v>
      </c>
      <c r="AP4" s="33">
        <f t="shared" si="1"/>
        <v>2.1294362147651005</v>
      </c>
      <c r="AQ4" s="14">
        <f t="shared" si="2"/>
        <v>1.3912416375838923</v>
      </c>
      <c r="AR4" s="1">
        <f t="shared" si="3"/>
        <v>0.46960786759715678</v>
      </c>
      <c r="AS4" s="1">
        <f t="shared" si="4"/>
        <v>0.71878239766936225</v>
      </c>
      <c r="AT4" s="1">
        <f>SUM(AR$3:AR4)</f>
        <v>0.9392098090387403</v>
      </c>
      <c r="AU4" s="1">
        <f>SUM(AS$3:AS4)</f>
        <v>1.437578679225243</v>
      </c>
      <c r="AV4" s="1">
        <f t="shared" si="5"/>
        <v>1.3044662988809911E-4</v>
      </c>
      <c r="AW4" s="1">
        <f t="shared" si="6"/>
        <v>9.9830888565189199E-5</v>
      </c>
      <c r="AX4" s="1">
        <f>SUM(AV$3:AV4)</f>
        <v>1.3044662988809911E-4</v>
      </c>
      <c r="AY4" s="1">
        <f>SUM(AW$3:AW4)</f>
        <v>9.9830888565189199E-5</v>
      </c>
      <c r="AZ4" s="1">
        <f t="shared" si="7"/>
        <v>2.3027751845328831E-4</v>
      </c>
      <c r="BA4" s="1">
        <f t="shared" si="8"/>
        <v>3.0615741322909909E-5</v>
      </c>
      <c r="BB4" s="33">
        <f t="shared" si="9"/>
        <v>2.0455435973154361</v>
      </c>
      <c r="BC4" s="14">
        <f t="shared" si="10"/>
        <v>1.4751342550335569</v>
      </c>
      <c r="BD4" s="1">
        <f t="shared" si="11"/>
        <v>0.48886760532134166</v>
      </c>
      <c r="BE4" s="1">
        <f t="shared" si="12"/>
        <v>0.67790439859133478</v>
      </c>
      <c r="BF4" s="1">
        <f>SUM(BD$3:BD4)</f>
        <v>0.97772878843102373</v>
      </c>
      <c r="BG4" s="1">
        <f>SUM(BE$3:BE4)</f>
        <v>1.3558211467748364</v>
      </c>
      <c r="BH4" s="1">
        <f t="shared" si="13"/>
        <v>1.3579655703370601E-4</v>
      </c>
      <c r="BI4" s="1">
        <f t="shared" si="14"/>
        <v>9.4153388693240942E-5</v>
      </c>
      <c r="BJ4" s="1">
        <f>SUM(BH$3:BH4)</f>
        <v>1.3579655703370601E-4</v>
      </c>
      <c r="BK4" s="1">
        <f>SUM(BI$3:BI4)</f>
        <v>9.4153388693240942E-5</v>
      </c>
      <c r="BL4" s="1">
        <f t="shared" si="15"/>
        <v>2.2994994572694697E-4</v>
      </c>
      <c r="BM4" s="34">
        <f t="shared" si="16"/>
        <v>4.164316834046507E-5</v>
      </c>
      <c r="BN4" s="33">
        <f t="shared" si="17"/>
        <v>1.7099731275167784</v>
      </c>
      <c r="BO4" s="14">
        <f t="shared" si="18"/>
        <v>1.8107047248322143</v>
      </c>
      <c r="BP4" s="1">
        <f t="shared" si="19"/>
        <v>0.58480451178329285</v>
      </c>
      <c r="BQ4" s="1">
        <f t="shared" si="20"/>
        <v>0.55227116066241178</v>
      </c>
      <c r="BR4" s="1">
        <f>SUM(BP$3:BP4)</f>
        <v>1.1695998334207198</v>
      </c>
      <c r="BS4" s="1">
        <f>SUM(BQ$3:BQ4)</f>
        <v>1.104550517646151</v>
      </c>
      <c r="BT4" s="1">
        <f t="shared" si="21"/>
        <v>1.6244569771758135E-4</v>
      </c>
      <c r="BU4" s="1">
        <f t="shared" si="22"/>
        <v>7.6704327869779411E-5</v>
      </c>
      <c r="BV4" s="1">
        <f>SUM(BT$3:BT4)</f>
        <v>1.6244569771758135E-4</v>
      </c>
      <c r="BW4" s="1">
        <f>SUM(BU$3:BU4)</f>
        <v>7.6704327869779411E-5</v>
      </c>
      <c r="BX4" s="1">
        <f t="shared" si="23"/>
        <v>2.3915002558736077E-4</v>
      </c>
      <c r="BY4" s="34">
        <f t="shared" si="24"/>
        <v>8.5741369847801939E-5</v>
      </c>
      <c r="BZ4" s="33">
        <f t="shared" si="25"/>
        <v>1.374402657718121</v>
      </c>
      <c r="CA4" s="14">
        <f t="shared" si="26"/>
        <v>2.146275194630872</v>
      </c>
      <c r="CB4" s="1">
        <f t="shared" si="27"/>
        <v>0.72758881422731647</v>
      </c>
      <c r="CC4" s="1">
        <f t="shared" si="28"/>
        <v>0.46592347640302734</v>
      </c>
      <c r="CD4" s="1">
        <f>SUM(CB$3:CB4)</f>
        <v>1.4551634028302756</v>
      </c>
      <c r="CE4" s="1">
        <f>SUM(CC$3:CC4)</f>
        <v>0.93185278648367387</v>
      </c>
      <c r="CF4" s="1">
        <f t="shared" si="29"/>
        <v>2.0210800395203236E-4</v>
      </c>
      <c r="CG4" s="1">
        <f t="shared" si="30"/>
        <v>6.4711593944864914E-5</v>
      </c>
      <c r="CH4" s="1">
        <f>SUM(CF$3:CF4)</f>
        <v>2.0210800395203236E-4</v>
      </c>
      <c r="CI4" s="1">
        <f>SUM(CG$3:CG4)</f>
        <v>6.4711593944864914E-5</v>
      </c>
      <c r="CJ4" s="1">
        <f t="shared" si="31"/>
        <v>2.6681959789689726E-4</v>
      </c>
      <c r="CK4" s="34">
        <f t="shared" si="32"/>
        <v>1.3739641000716746E-4</v>
      </c>
      <c r="CL4" s="33">
        <f t="shared" si="33"/>
        <v>1.2905100402684562</v>
      </c>
      <c r="CM4" s="14">
        <f t="shared" si="34"/>
        <v>2.2301678120805364</v>
      </c>
      <c r="CN4" s="1">
        <f t="shared" si="35"/>
        <v>0.77488742341902017</v>
      </c>
      <c r="CO4" s="1">
        <f t="shared" si="36"/>
        <v>0.44839675049703737</v>
      </c>
      <c r="CP4" s="1">
        <f>SUM(CN$3:CN4)</f>
        <v>1.5497587115775309</v>
      </c>
      <c r="CQ4" s="1">
        <f>SUM(CO$3:CO4)</f>
        <v>0.8967989040311386</v>
      </c>
      <c r="CR4" s="1">
        <f t="shared" si="37"/>
        <v>2.1524650650528337E-4</v>
      </c>
      <c r="CS4" s="1">
        <f t="shared" si="38"/>
        <v>6.2277326457921853E-5</v>
      </c>
      <c r="CT4" s="1">
        <f>SUM(CR$3:CR4)</f>
        <v>2.1524650650528337E-4</v>
      </c>
      <c r="CU4" s="1">
        <f>SUM(CS$3:CS4)</f>
        <v>6.2277326457921853E-5</v>
      </c>
      <c r="CV4" s="1">
        <f t="shared" si="39"/>
        <v>2.7752383296320525E-4</v>
      </c>
      <c r="CW4" s="34">
        <f t="shared" si="40"/>
        <v>1.5296918004736152E-4</v>
      </c>
    </row>
    <row r="5" spans="2:101" x14ac:dyDescent="0.15">
      <c r="B5" s="75" t="s">
        <v>107</v>
      </c>
      <c r="C5" s="86">
        <v>1.5</v>
      </c>
      <c r="D5" s="34"/>
      <c r="F5" s="15"/>
      <c r="K5" s="15"/>
      <c r="L5" s="15"/>
      <c r="AA5" s="16"/>
      <c r="AM5" s="12">
        <v>2</v>
      </c>
      <c r="AN5" s="13">
        <f t="shared" si="41"/>
        <v>27240.966748999996</v>
      </c>
      <c r="AO5" s="14">
        <f t="shared" si="0"/>
        <v>779.90877260799982</v>
      </c>
      <c r="AP5" s="33">
        <f t="shared" si="1"/>
        <v>2.129403516778523</v>
      </c>
      <c r="AQ5" s="14">
        <f t="shared" si="2"/>
        <v>1.3912743355704695</v>
      </c>
      <c r="AR5" s="1">
        <f t="shared" si="3"/>
        <v>0.46961507864552332</v>
      </c>
      <c r="AS5" s="1">
        <f t="shared" si="4"/>
        <v>0.71876550471260303</v>
      </c>
      <c r="AT5" s="1">
        <f>SUM(AR$3:AR5)</f>
        <v>1.4088248876842635</v>
      </c>
      <c r="AU5" s="1">
        <f>SUM(AS$3:AS5)</f>
        <v>2.1563441839378461</v>
      </c>
      <c r="AV5" s="1">
        <f t="shared" si="5"/>
        <v>2.6089726591417962E-4</v>
      </c>
      <c r="AW5" s="1">
        <f t="shared" si="6"/>
        <v>1.9965708464238973E-4</v>
      </c>
      <c r="AX5" s="1">
        <f>SUM(AV$3:AV5)</f>
        <v>3.9134389580227876E-4</v>
      </c>
      <c r="AY5" s="1">
        <f>SUM(AW$3:AW5)</f>
        <v>2.9948797320757895E-4</v>
      </c>
      <c r="AZ5" s="1">
        <f t="shared" si="7"/>
        <v>6.9083186900985771E-4</v>
      </c>
      <c r="BA5" s="1">
        <f t="shared" si="8"/>
        <v>9.1855922594699809E-5</v>
      </c>
      <c r="BB5" s="33">
        <f t="shared" si="9"/>
        <v>2.0455108993288591</v>
      </c>
      <c r="BC5" s="14">
        <f t="shared" si="10"/>
        <v>1.4751669530201339</v>
      </c>
      <c r="BD5" s="1">
        <f t="shared" si="11"/>
        <v>0.48887541998827982</v>
      </c>
      <c r="BE5" s="1">
        <f t="shared" si="12"/>
        <v>0.67788937242166614</v>
      </c>
      <c r="BF5" s="1">
        <f>SUM(BD$3:BD5)</f>
        <v>1.4666042084193036</v>
      </c>
      <c r="BG5" s="1">
        <f>SUM(BE$3:BE5)</f>
        <v>2.0337105191965028</v>
      </c>
      <c r="BH5" s="1">
        <f t="shared" si="13"/>
        <v>2.7159745554904434E-4</v>
      </c>
      <c r="BI5" s="1">
        <f t="shared" si="14"/>
        <v>1.883026034504628E-4</v>
      </c>
      <c r="BJ5" s="1">
        <f>SUM(BH$3:BH5)</f>
        <v>4.0739401258275032E-4</v>
      </c>
      <c r="BK5" s="1">
        <f>SUM(BI$3:BI5)</f>
        <v>2.8245599214370376E-4</v>
      </c>
      <c r="BL5" s="1">
        <f t="shared" si="15"/>
        <v>6.8985000472645414E-4</v>
      </c>
      <c r="BM5" s="34">
        <f t="shared" si="16"/>
        <v>1.2493802043904656E-4</v>
      </c>
      <c r="BN5" s="33">
        <f t="shared" si="17"/>
        <v>1.7099404295302012</v>
      </c>
      <c r="BO5" s="14">
        <f t="shared" si="18"/>
        <v>1.8107374228187918</v>
      </c>
      <c r="BP5" s="1">
        <f t="shared" si="19"/>
        <v>0.58481569458811244</v>
      </c>
      <c r="BQ5" s="1">
        <f t="shared" si="20"/>
        <v>0.55226118784428213</v>
      </c>
      <c r="BR5" s="1">
        <f>SUM(BP$3:BP5)</f>
        <v>1.7544155280088323</v>
      </c>
      <c r="BS5" s="1">
        <f>SUM(BQ$3:BQ5)</f>
        <v>1.656811705490433</v>
      </c>
      <c r="BT5" s="1">
        <f t="shared" si="21"/>
        <v>3.248976081045069E-4</v>
      </c>
      <c r="BU5" s="1">
        <f t="shared" si="22"/>
        <v>1.534058855123006E-4</v>
      </c>
      <c r="BV5" s="1">
        <f>SUM(BT$3:BT5)</f>
        <v>4.8734330582208825E-4</v>
      </c>
      <c r="BW5" s="1">
        <f>SUM(BU$3:BU5)</f>
        <v>2.3011021338208002E-4</v>
      </c>
      <c r="BX5" s="1">
        <f t="shared" si="23"/>
        <v>7.1745351920416821E-4</v>
      </c>
      <c r="BY5" s="34">
        <f t="shared" si="24"/>
        <v>2.5723309244000823E-4</v>
      </c>
      <c r="BZ5" s="33">
        <f t="shared" si="25"/>
        <v>1.3743699597315433</v>
      </c>
      <c r="CA5" s="14">
        <f t="shared" si="26"/>
        <v>2.1463078926174495</v>
      </c>
      <c r="CB5" s="1">
        <f t="shared" si="27"/>
        <v>0.72760612447854345</v>
      </c>
      <c r="CC5" s="1">
        <f t="shared" si="28"/>
        <v>0.46591637827902099</v>
      </c>
      <c r="CD5" s="1">
        <f>SUM(CB$3:CB5)</f>
        <v>2.1827695273088192</v>
      </c>
      <c r="CE5" s="1">
        <f>SUM(CC$3:CC5)</f>
        <v>1.3977691647626949</v>
      </c>
      <c r="CF5" s="1">
        <f t="shared" si="29"/>
        <v>4.0422562471030191E-4</v>
      </c>
      <c r="CG5" s="1">
        <f t="shared" si="30"/>
        <v>1.2942121618861696E-4</v>
      </c>
      <c r="CH5" s="1">
        <f>SUM(CF$3:CF5)</f>
        <v>6.0633362866233424E-4</v>
      </c>
      <c r="CI5" s="1">
        <f>SUM(CG$3:CG5)</f>
        <v>1.9413281013348186E-4</v>
      </c>
      <c r="CJ5" s="1">
        <f t="shared" si="31"/>
        <v>8.0046643879581609E-4</v>
      </c>
      <c r="CK5" s="34">
        <f t="shared" si="32"/>
        <v>4.1220081852885238E-4</v>
      </c>
      <c r="CL5" s="33">
        <f t="shared" si="33"/>
        <v>1.2904773422818789</v>
      </c>
      <c r="CM5" s="14">
        <f t="shared" si="34"/>
        <v>2.2302005100671143</v>
      </c>
      <c r="CN5" s="1">
        <f t="shared" si="35"/>
        <v>0.77490705743950217</v>
      </c>
      <c r="CO5" s="1">
        <f t="shared" si="36"/>
        <v>0.4483901763478238</v>
      </c>
      <c r="CP5" s="1">
        <f>SUM(CN$3:CN5)</f>
        <v>2.3246657690170331</v>
      </c>
      <c r="CQ5" s="1">
        <f>SUM(CO$3:CO5)</f>
        <v>1.3451890803789623</v>
      </c>
      <c r="CR5" s="1">
        <f t="shared" si="37"/>
        <v>4.3050392079972341E-4</v>
      </c>
      <c r="CS5" s="1">
        <f t="shared" si="38"/>
        <v>1.2455282676328438E-4</v>
      </c>
      <c r="CT5" s="1">
        <f>SUM(CR$3:CR5)</f>
        <v>6.4575042730500676E-4</v>
      </c>
      <c r="CU5" s="1">
        <f>SUM(CS$3:CS5)</f>
        <v>1.8683015322120623E-4</v>
      </c>
      <c r="CV5" s="1">
        <f t="shared" si="39"/>
        <v>8.3258058052621301E-4</v>
      </c>
      <c r="CW5" s="34">
        <f t="shared" si="40"/>
        <v>4.589202740838005E-4</v>
      </c>
    </row>
    <row r="6" spans="2:101" ht="13.5" customHeight="1" x14ac:dyDescent="0.15">
      <c r="B6" s="82" t="s">
        <v>35</v>
      </c>
      <c r="C6" s="87">
        <v>1.71</v>
      </c>
      <c r="D6" s="34" t="s">
        <v>57</v>
      </c>
      <c r="F6" s="15"/>
      <c r="K6" s="15"/>
      <c r="L6" s="15"/>
      <c r="AA6" s="16"/>
      <c r="AM6" s="12">
        <v>3</v>
      </c>
      <c r="AN6" s="13">
        <f t="shared" si="41"/>
        <v>27240.966748999996</v>
      </c>
      <c r="AO6" s="14">
        <f t="shared" si="0"/>
        <v>780.50491752799974</v>
      </c>
      <c r="AP6" s="33">
        <f t="shared" si="1"/>
        <v>2.1293649932885907</v>
      </c>
      <c r="AQ6" s="14">
        <f t="shared" si="2"/>
        <v>1.3913128590604025</v>
      </c>
      <c r="AR6" s="1">
        <f t="shared" si="3"/>
        <v>0.46962357470505806</v>
      </c>
      <c r="AS6" s="1">
        <f t="shared" si="4"/>
        <v>0.7187456031099515</v>
      </c>
      <c r="AT6" s="1">
        <f>SUM(AR$3:AR6)</f>
        <v>1.8784484623893216</v>
      </c>
      <c r="AU6" s="1">
        <f>SUM(AS$3:AS6)</f>
        <v>2.8750897870477976</v>
      </c>
      <c r="AV6" s="1">
        <f t="shared" si="5"/>
        <v>3.9135297892088172E-4</v>
      </c>
      <c r="AW6" s="1">
        <f t="shared" si="6"/>
        <v>2.9947733462914647E-4</v>
      </c>
      <c r="AX6" s="1">
        <f>SUM(AV$3:AV6)</f>
        <v>7.8269687472316048E-4</v>
      </c>
      <c r="AY6" s="1">
        <f>SUM(AW$3:AW6)</f>
        <v>5.9896530783672543E-4</v>
      </c>
      <c r="AZ6" s="1">
        <f t="shared" si="7"/>
        <v>1.3816621825598859E-3</v>
      </c>
      <c r="BA6" s="1">
        <f t="shared" si="8"/>
        <v>1.8373156688643506E-4</v>
      </c>
      <c r="BB6" s="33">
        <f t="shared" si="9"/>
        <v>2.0454723758389259</v>
      </c>
      <c r="BC6" s="14">
        <f t="shared" si="10"/>
        <v>1.4752054765100668</v>
      </c>
      <c r="BD6" s="1">
        <f t="shared" si="11"/>
        <v>0.48888462724404286</v>
      </c>
      <c r="BE6" s="1">
        <f t="shared" si="12"/>
        <v>0.67787167003048743</v>
      </c>
      <c r="BF6" s="1">
        <f>SUM(BD$3:BD6)</f>
        <v>1.9554888356633464</v>
      </c>
      <c r="BG6" s="1">
        <f>SUM(BE$3:BE6)</f>
        <v>2.7115821892269905</v>
      </c>
      <c r="BH6" s="1">
        <f t="shared" si="13"/>
        <v>4.0740385603670238E-4</v>
      </c>
      <c r="BI6" s="1">
        <f t="shared" si="14"/>
        <v>2.8244652917936976E-4</v>
      </c>
      <c r="BJ6" s="1">
        <f>SUM(BH$3:BH6)</f>
        <v>8.1479786861945276E-4</v>
      </c>
      <c r="BK6" s="1">
        <f>SUM(BI$3:BI6)</f>
        <v>5.6490252132307352E-4</v>
      </c>
      <c r="BL6" s="1">
        <f t="shared" si="15"/>
        <v>1.3797003899425264E-3</v>
      </c>
      <c r="BM6" s="34">
        <f t="shared" si="16"/>
        <v>2.4989534729637924E-4</v>
      </c>
      <c r="BN6" s="33">
        <f t="shared" si="17"/>
        <v>1.7099019060402683</v>
      </c>
      <c r="BO6" s="14">
        <f t="shared" si="18"/>
        <v>1.8107759463087247</v>
      </c>
      <c r="BP6" s="1">
        <f t="shared" si="19"/>
        <v>0.58482887028049779</v>
      </c>
      <c r="BQ6" s="1">
        <f t="shared" si="20"/>
        <v>0.55224943872183896</v>
      </c>
      <c r="BR6" s="1">
        <f>SUM(BP$3:BP6)</f>
        <v>2.3392443982893303</v>
      </c>
      <c r="BS6" s="1">
        <f>SUM(BQ$3:BQ6)</f>
        <v>2.2090611442122721</v>
      </c>
      <c r="BT6" s="1">
        <f t="shared" si="21"/>
        <v>4.8735739190041485E-4</v>
      </c>
      <c r="BU6" s="1">
        <f t="shared" si="22"/>
        <v>2.3010393280076621E-4</v>
      </c>
      <c r="BV6" s="1">
        <f>SUM(BT$3:BT6)</f>
        <v>9.7470069772250304E-4</v>
      </c>
      <c r="BW6" s="1">
        <f>SUM(BU$3:BU6)</f>
        <v>4.6021414618284623E-4</v>
      </c>
      <c r="BX6" s="1">
        <f t="shared" si="23"/>
        <v>1.4349148439053493E-3</v>
      </c>
      <c r="BY6" s="34">
        <f t="shared" si="24"/>
        <v>5.1448655153965681E-4</v>
      </c>
      <c r="BZ6" s="33">
        <f t="shared" si="25"/>
        <v>1.3743314362416108</v>
      </c>
      <c r="CA6" s="14">
        <f t="shared" si="26"/>
        <v>2.1463464161073822</v>
      </c>
      <c r="CB6" s="1">
        <f t="shared" si="27"/>
        <v>0.72762651979693027</v>
      </c>
      <c r="CC6" s="1">
        <f t="shared" si="28"/>
        <v>0.46590801582421248</v>
      </c>
      <c r="CD6" s="1">
        <f>SUM(CB$3:CB6)</f>
        <v>2.9103960471057495</v>
      </c>
      <c r="CE6" s="1">
        <f>SUM(CC$3:CC6)</f>
        <v>1.8636771805869072</v>
      </c>
      <c r="CF6" s="1">
        <f t="shared" si="29"/>
        <v>6.0635543316410858E-4</v>
      </c>
      <c r="CG6" s="1">
        <f t="shared" si="30"/>
        <v>1.9412833992675521E-4</v>
      </c>
      <c r="CH6" s="1">
        <f>SUM(CF$3:CF6)</f>
        <v>1.2126890618264427E-3</v>
      </c>
      <c r="CI6" s="1">
        <f>SUM(CG$3:CG6)</f>
        <v>3.8826115006023707E-4</v>
      </c>
      <c r="CJ6" s="1">
        <f t="shared" si="31"/>
        <v>1.6009502118866797E-3</v>
      </c>
      <c r="CK6" s="34">
        <f t="shared" si="32"/>
        <v>8.2442791176620569E-4</v>
      </c>
      <c r="CL6" s="33">
        <f t="shared" si="33"/>
        <v>1.290438818791946</v>
      </c>
      <c r="CM6" s="14">
        <f t="shared" si="34"/>
        <v>2.230239033557047</v>
      </c>
      <c r="CN6" s="1">
        <f t="shared" si="35"/>
        <v>0.77493019075182312</v>
      </c>
      <c r="CO6" s="1">
        <f t="shared" si="36"/>
        <v>0.44838243118948673</v>
      </c>
      <c r="CP6" s="1">
        <f>SUM(CN$3:CN6)</f>
        <v>3.0995959597688563</v>
      </c>
      <c r="CQ6" s="1">
        <f>SUM(CO$3:CO6)</f>
        <v>1.793571511568449</v>
      </c>
      <c r="CR6" s="1">
        <f t="shared" si="37"/>
        <v>6.4577515895985257E-4</v>
      </c>
      <c r="CS6" s="1">
        <f t="shared" si="38"/>
        <v>1.8682601299561946E-4</v>
      </c>
      <c r="CT6" s="1">
        <f>SUM(CR$3:CR6)</f>
        <v>1.2915255862648593E-3</v>
      </c>
      <c r="CU6" s="1">
        <f>SUM(CS$3:CS6)</f>
        <v>3.7365616621682566E-4</v>
      </c>
      <c r="CV6" s="1">
        <f t="shared" si="39"/>
        <v>1.665181752481685E-3</v>
      </c>
      <c r="CW6" s="34">
        <f t="shared" si="40"/>
        <v>9.1786942004803366E-4</v>
      </c>
    </row>
    <row r="7" spans="2:101" ht="14.25" customHeight="1" x14ac:dyDescent="0.15">
      <c r="B7" s="75" t="s">
        <v>62</v>
      </c>
      <c r="C7" s="87">
        <v>9</v>
      </c>
      <c r="D7" s="34" t="s">
        <v>60</v>
      </c>
      <c r="I7" s="15"/>
      <c r="J7" s="15"/>
      <c r="K7" s="15"/>
      <c r="L7" s="15"/>
      <c r="AA7" s="16"/>
      <c r="AM7" s="12">
        <v>4</v>
      </c>
      <c r="AN7" s="13">
        <f t="shared" si="41"/>
        <v>27240.966748999996</v>
      </c>
      <c r="AO7" s="14">
        <f t="shared" si="0"/>
        <v>781.19121119199974</v>
      </c>
      <c r="AP7" s="33">
        <f t="shared" si="1"/>
        <v>2.1293206442953019</v>
      </c>
      <c r="AQ7" s="14">
        <f t="shared" si="2"/>
        <v>1.3913572080536909</v>
      </c>
      <c r="AR7" s="1">
        <f t="shared" si="3"/>
        <v>0.4696333559152383</v>
      </c>
      <c r="AS7" s="1">
        <f t="shared" si="4"/>
        <v>0.71872269336129468</v>
      </c>
      <c r="AT7" s="1">
        <f>SUM(AR$3:AR7)</f>
        <v>2.3480818183045598</v>
      </c>
      <c r="AU7" s="1">
        <f>SUM(AS$3:AS7)</f>
        <v>3.5938124804090923</v>
      </c>
      <c r="AV7" s="1">
        <f t="shared" si="5"/>
        <v>5.2181483990582035E-4</v>
      </c>
      <c r="AW7" s="1">
        <f t="shared" si="6"/>
        <v>3.9929038520071926E-4</v>
      </c>
      <c r="AX7" s="1">
        <f>SUM(AV$3:AV7)</f>
        <v>1.3045117146289809E-3</v>
      </c>
      <c r="AY7" s="1">
        <f>SUM(AW$3:AW7)</f>
        <v>9.9825569303744468E-4</v>
      </c>
      <c r="AZ7" s="1">
        <f t="shared" si="7"/>
        <v>2.3027674076664256E-3</v>
      </c>
      <c r="BA7" s="1">
        <f t="shared" si="8"/>
        <v>3.0625602159153626E-4</v>
      </c>
      <c r="BB7" s="33">
        <f t="shared" si="9"/>
        <v>2.0454280268456375</v>
      </c>
      <c r="BC7" s="14">
        <f t="shared" si="10"/>
        <v>1.4752498255033555</v>
      </c>
      <c r="BD7" s="1">
        <f t="shared" si="11"/>
        <v>0.48889522724598272</v>
      </c>
      <c r="BE7" s="1">
        <f t="shared" si="12"/>
        <v>0.67785129183716386</v>
      </c>
      <c r="BF7" s="1">
        <f>SUM(BD$3:BD7)</f>
        <v>2.4443840629093292</v>
      </c>
      <c r="BG7" s="1">
        <f>SUM(BE$3:BE7)</f>
        <v>3.3894334810641542</v>
      </c>
      <c r="BH7" s="1">
        <f t="shared" si="13"/>
        <v>5.4321691916220307E-4</v>
      </c>
      <c r="BI7" s="1">
        <f t="shared" si="14"/>
        <v>3.765840510206466E-4</v>
      </c>
      <c r="BJ7" s="1">
        <f>SUM(BH$3:BH7)</f>
        <v>1.3580147877816557E-3</v>
      </c>
      <c r="BK7" s="1">
        <f>SUM(BI$3:BI7)</f>
        <v>9.4148657234372011E-4</v>
      </c>
      <c r="BL7" s="1">
        <f t="shared" si="15"/>
        <v>2.2995013601253759E-3</v>
      </c>
      <c r="BM7" s="34">
        <f t="shared" si="16"/>
        <v>4.1652821543793561E-4</v>
      </c>
      <c r="BN7" s="33">
        <f t="shared" si="17"/>
        <v>1.7098575570469796</v>
      </c>
      <c r="BO7" s="14">
        <f t="shared" si="18"/>
        <v>1.8108202953020132</v>
      </c>
      <c r="BP7" s="1">
        <f t="shared" si="19"/>
        <v>0.58484403912981875</v>
      </c>
      <c r="BQ7" s="1">
        <f t="shared" si="20"/>
        <v>0.55223591352184254</v>
      </c>
      <c r="BR7" s="1">
        <f>SUM(BP$3:BP7)</f>
        <v>2.9240884374191491</v>
      </c>
      <c r="BS7" s="1">
        <f>SUM(BQ$3:BQ7)</f>
        <v>2.7612970577341147</v>
      </c>
      <c r="BT7" s="1">
        <f t="shared" si="21"/>
        <v>6.4982671014424305E-4</v>
      </c>
      <c r="BU7" s="1">
        <f t="shared" si="22"/>
        <v>3.0679772973435696E-4</v>
      </c>
      <c r="BV7" s="1">
        <f>SUM(BT$3:BT7)</f>
        <v>1.6245274078667462E-3</v>
      </c>
      <c r="BW7" s="1">
        <f>SUM(BU$3:BU7)</f>
        <v>7.670118759172032E-4</v>
      </c>
      <c r="BX7" s="1">
        <f t="shared" si="23"/>
        <v>2.3915392837839493E-3</v>
      </c>
      <c r="BY7" s="34">
        <f t="shared" si="24"/>
        <v>8.57515531949543E-4</v>
      </c>
      <c r="BZ7" s="33">
        <f t="shared" si="25"/>
        <v>1.3742870872483219</v>
      </c>
      <c r="CA7" s="14">
        <f t="shared" si="26"/>
        <v>2.1463907651006711</v>
      </c>
      <c r="CB7" s="1">
        <f t="shared" si="27"/>
        <v>0.72765000070127894</v>
      </c>
      <c r="CC7" s="1">
        <f t="shared" si="28"/>
        <v>0.46589838917476778</v>
      </c>
      <c r="CD7" s="1">
        <f>SUM(CB$3:CB7)</f>
        <v>3.6380460478070287</v>
      </c>
      <c r="CE7" s="1">
        <f>SUM(CC$3:CC7)</f>
        <v>2.3295755697616749</v>
      </c>
      <c r="CF7" s="1">
        <f t="shared" si="29"/>
        <v>8.0850000077919884E-4</v>
      </c>
      <c r="CG7" s="1">
        <f t="shared" si="30"/>
        <v>2.5883243843042653E-4</v>
      </c>
      <c r="CH7" s="1">
        <f>SUM(CF$3:CF7)</f>
        <v>2.0211890626056416E-3</v>
      </c>
      <c r="CI7" s="1">
        <f>SUM(CG$3:CG7)</f>
        <v>6.470935884906636E-4</v>
      </c>
      <c r="CJ7" s="1">
        <f t="shared" si="31"/>
        <v>2.6682826510963055E-3</v>
      </c>
      <c r="CK7" s="34">
        <f t="shared" si="32"/>
        <v>1.3740954741149781E-3</v>
      </c>
      <c r="CL7" s="33">
        <f t="shared" si="33"/>
        <v>1.2903944697986576</v>
      </c>
      <c r="CM7" s="14">
        <f t="shared" si="34"/>
        <v>2.2302833825503354</v>
      </c>
      <c r="CN7" s="1">
        <f t="shared" si="35"/>
        <v>0.77495682398269394</v>
      </c>
      <c r="CO7" s="1">
        <f t="shared" si="36"/>
        <v>0.44837351514339724</v>
      </c>
      <c r="CP7" s="1">
        <f>SUM(CN$3:CN7)</f>
        <v>3.8745527837515503</v>
      </c>
      <c r="CQ7" s="1">
        <f>SUM(CO$3:CO7)</f>
        <v>2.2419450267118464</v>
      </c>
      <c r="CR7" s="1">
        <f t="shared" si="37"/>
        <v>8.6106313775854884E-4</v>
      </c>
      <c r="CS7" s="1">
        <f t="shared" si="38"/>
        <v>2.4909639730188738E-4</v>
      </c>
      <c r="CT7" s="1">
        <f>SUM(CR$3:CR7)</f>
        <v>2.1525887240234081E-3</v>
      </c>
      <c r="CU7" s="1">
        <f>SUM(CS$3:CS7)</f>
        <v>6.227525635187131E-4</v>
      </c>
      <c r="CV7" s="1">
        <f t="shared" si="39"/>
        <v>2.7753412875421209E-3</v>
      </c>
      <c r="CW7" s="34">
        <f t="shared" si="40"/>
        <v>1.529836160504695E-3</v>
      </c>
    </row>
    <row r="8" spans="2:101" x14ac:dyDescent="0.15">
      <c r="B8" s="75" t="s">
        <v>62</v>
      </c>
      <c r="C8" s="87">
        <v>1</v>
      </c>
      <c r="D8" s="34" t="s">
        <v>61</v>
      </c>
      <c r="F8" s="15"/>
      <c r="G8" s="15"/>
      <c r="H8" s="15"/>
      <c r="I8" s="15"/>
      <c r="J8" s="15"/>
      <c r="K8" s="15"/>
      <c r="L8" s="15"/>
      <c r="Y8" s="55"/>
      <c r="Z8" s="1"/>
      <c r="AA8" s="16"/>
      <c r="AM8" s="12">
        <v>5</v>
      </c>
      <c r="AN8" s="13">
        <f t="shared" si="41"/>
        <v>27240.966748999996</v>
      </c>
      <c r="AO8" s="14">
        <f t="shared" si="0"/>
        <v>781.96765359999984</v>
      </c>
      <c r="AP8" s="33">
        <f t="shared" si="1"/>
        <v>2.1292704697986573</v>
      </c>
      <c r="AQ8" s="14">
        <f t="shared" si="2"/>
        <v>1.3914073825503352</v>
      </c>
      <c r="AR8" s="1">
        <f t="shared" si="3"/>
        <v>0.46964442243664772</v>
      </c>
      <c r="AS8" s="1">
        <f t="shared" si="4"/>
        <v>0.71869677604202609</v>
      </c>
      <c r="AT8" s="1">
        <f>SUM(AR$3:AR8)</f>
        <v>2.8177262407412074</v>
      </c>
      <c r="AU8" s="1">
        <f>SUM(AS$3:AS8)</f>
        <v>4.3125092564511185</v>
      </c>
      <c r="AV8" s="1">
        <f t="shared" si="5"/>
        <v>6.5228392005089954E-4</v>
      </c>
      <c r="AW8" s="1">
        <f t="shared" si="6"/>
        <v>4.990949833625181E-4</v>
      </c>
      <c r="AX8" s="1">
        <f>SUM(AV$3:AV8)</f>
        <v>1.9567956346798806E-3</v>
      </c>
      <c r="AY8" s="1">
        <f>SUM(AW$3:AW8)</f>
        <v>1.4973506763999627E-3</v>
      </c>
      <c r="AZ8" s="1">
        <f t="shared" si="7"/>
        <v>3.4541463110798433E-3</v>
      </c>
      <c r="BA8" s="1">
        <f t="shared" si="8"/>
        <v>4.5944495827991792E-4</v>
      </c>
      <c r="BB8" s="33">
        <f t="shared" si="9"/>
        <v>2.0453778523489929</v>
      </c>
      <c r="BC8" s="14">
        <f t="shared" si="10"/>
        <v>1.4752999999999998</v>
      </c>
      <c r="BD8" s="1">
        <f t="shared" si="11"/>
        <v>0.48890722017526511</v>
      </c>
      <c r="BE8" s="1">
        <f t="shared" si="12"/>
        <v>0.67782823832440864</v>
      </c>
      <c r="BF8" s="1">
        <f>SUM(BD$3:BD8)</f>
        <v>2.9332912830845945</v>
      </c>
      <c r="BG8" s="1">
        <f>SUM(BE$3:BE8)</f>
        <v>4.0672617193885632</v>
      </c>
      <c r="BH8" s="1">
        <f t="shared" si="13"/>
        <v>6.7903780579897926E-4</v>
      </c>
      <c r="BI8" s="1">
        <f t="shared" si="14"/>
        <v>4.7071405439195042E-4</v>
      </c>
      <c r="BJ8" s="1">
        <f>SUM(BH$3:BH8)</f>
        <v>2.0370525935806349E-3</v>
      </c>
      <c r="BK8" s="1">
        <f>SUM(BI$3:BI8)</f>
        <v>1.4122006267356705E-3</v>
      </c>
      <c r="BL8" s="1">
        <f t="shared" si="15"/>
        <v>3.4492532203163053E-3</v>
      </c>
      <c r="BM8" s="34">
        <f t="shared" si="16"/>
        <v>6.2485196684496438E-4</v>
      </c>
      <c r="BN8" s="33">
        <f t="shared" si="17"/>
        <v>1.7098073825503355</v>
      </c>
      <c r="BO8" s="14">
        <f t="shared" si="18"/>
        <v>1.8108704697986575</v>
      </c>
      <c r="BP8" s="1">
        <f t="shared" si="19"/>
        <v>0.58486120144621656</v>
      </c>
      <c r="BQ8" s="1">
        <f t="shared" si="20"/>
        <v>0.55222061250531385</v>
      </c>
      <c r="BR8" s="1">
        <f>SUM(BP$3:BP8)</f>
        <v>3.5089496388653658</v>
      </c>
      <c r="BS8" s="1">
        <f>SUM(BQ$3:BQ8)</f>
        <v>3.3135176702394284</v>
      </c>
      <c r="BT8" s="1">
        <f t="shared" si="21"/>
        <v>8.1230722423085639E-4</v>
      </c>
      <c r="BU8" s="1">
        <f t="shared" si="22"/>
        <v>3.8348653646202351E-4</v>
      </c>
      <c r="BV8" s="1">
        <f>SUM(BT$3:BT8)</f>
        <v>2.4368346320976027E-3</v>
      </c>
      <c r="BW8" s="1">
        <f>SUM(BU$3:BU8)</f>
        <v>1.1504984123792267E-3</v>
      </c>
      <c r="BX8" s="1">
        <f t="shared" si="23"/>
        <v>3.5873330444768292E-3</v>
      </c>
      <c r="BY8" s="34">
        <f t="shared" si="24"/>
        <v>1.286336219718376E-3</v>
      </c>
      <c r="BZ8" s="33">
        <f t="shared" si="25"/>
        <v>1.3742369127516774</v>
      </c>
      <c r="CA8" s="14">
        <f t="shared" si="26"/>
        <v>2.1464409395973156</v>
      </c>
      <c r="CB8" s="1">
        <f t="shared" si="27"/>
        <v>0.72767656778893308</v>
      </c>
      <c r="CC8" s="1">
        <f t="shared" si="28"/>
        <v>0.46588749848742894</v>
      </c>
      <c r="CD8" s="1">
        <f>SUM(CB$3:CB8)</f>
        <v>4.3657226155959616</v>
      </c>
      <c r="CE8" s="1">
        <f>SUM(CC$3:CC8)</f>
        <v>2.795463068249104</v>
      </c>
      <c r="CF8" s="1">
        <f t="shared" si="29"/>
        <v>1.0106618997068515E-3</v>
      </c>
      <c r="CG8" s="1">
        <f t="shared" si="30"/>
        <v>3.2353298506071455E-4</v>
      </c>
      <c r="CH8" s="1">
        <f>SUM(CF$3:CF8)</f>
        <v>3.0318509623124931E-3</v>
      </c>
      <c r="CI8" s="1">
        <f>SUM(CG$3:CG8)</f>
        <v>9.7062657355137809E-4</v>
      </c>
      <c r="CJ8" s="1">
        <f t="shared" si="31"/>
        <v>4.0024775358638714E-3</v>
      </c>
      <c r="CK8" s="34">
        <f t="shared" si="32"/>
        <v>2.0612243887611148E-3</v>
      </c>
      <c r="CL8" s="33">
        <f t="shared" si="33"/>
        <v>1.2903442953020132</v>
      </c>
      <c r="CM8" s="14">
        <f t="shared" si="34"/>
        <v>2.2303335570469796</v>
      </c>
      <c r="CN8" s="1">
        <f t="shared" si="35"/>
        <v>0.77498695785371274</v>
      </c>
      <c r="CO8" s="1">
        <f t="shared" si="36"/>
        <v>0.44836342834926735</v>
      </c>
      <c r="CP8" s="1">
        <f>SUM(CN$3:CN8)</f>
        <v>4.6495397416052633</v>
      </c>
      <c r="CQ8" s="1">
        <f>SUM(CO$3:CO8)</f>
        <v>2.6903084550611136</v>
      </c>
      <c r="CR8" s="1">
        <f t="shared" si="37"/>
        <v>1.0763707747968234E-3</v>
      </c>
      <c r="CS8" s="1">
        <f t="shared" si="38"/>
        <v>3.1136349190921344E-4</v>
      </c>
      <c r="CT8" s="1">
        <f>SUM(CR$3:CR8)</f>
        <v>3.2289594988202316E-3</v>
      </c>
      <c r="CU8" s="1">
        <f>SUM(CS$3:CS8)</f>
        <v>9.341160554279266E-4</v>
      </c>
      <c r="CV8" s="1">
        <f t="shared" si="39"/>
        <v>4.1630755542481582E-3</v>
      </c>
      <c r="CW8" s="34">
        <f t="shared" si="40"/>
        <v>2.294843443392305E-3</v>
      </c>
    </row>
    <row r="9" spans="2:101" ht="14.25" thickBot="1" x14ac:dyDescent="0.2">
      <c r="B9" s="81" t="s">
        <v>43</v>
      </c>
      <c r="C9" s="86">
        <v>453.5</v>
      </c>
      <c r="D9" s="34" t="s">
        <v>56</v>
      </c>
      <c r="G9" s="1" t="s">
        <v>110</v>
      </c>
      <c r="H9" s="15"/>
      <c r="Y9" s="55"/>
      <c r="Z9" s="1"/>
      <c r="AA9" s="16"/>
      <c r="AM9" s="12">
        <v>6</v>
      </c>
      <c r="AN9" s="13">
        <f t="shared" si="41"/>
        <v>27240.966748999996</v>
      </c>
      <c r="AO9" s="14">
        <f t="shared" si="0"/>
        <v>782.8342447519999</v>
      </c>
      <c r="AP9" s="33">
        <f t="shared" si="1"/>
        <v>2.1292144697986575</v>
      </c>
      <c r="AQ9" s="14">
        <f t="shared" si="2"/>
        <v>1.3914633825503355</v>
      </c>
      <c r="AR9" s="1">
        <f t="shared" si="3"/>
        <v>0.46965677445098419</v>
      </c>
      <c r="AS9" s="1">
        <f t="shared" si="4"/>
        <v>0.71866785180301029</v>
      </c>
      <c r="AT9" s="1">
        <f>SUM(AR$3:AR9)</f>
        <v>3.2873830151921917</v>
      </c>
      <c r="AU9" s="1">
        <f>SUM(AS$3:AS9)</f>
        <v>5.0311771082541288</v>
      </c>
      <c r="AV9" s="1">
        <f t="shared" si="5"/>
        <v>7.827612907516403E-4</v>
      </c>
      <c r="AW9" s="1">
        <f t="shared" si="6"/>
        <v>5.9888987650250861E-4</v>
      </c>
      <c r="AX9" s="1">
        <f>SUM(AV$3:AV9)</f>
        <v>2.7395569254315211E-3</v>
      </c>
      <c r="AY9" s="1">
        <f>SUM(AW$3:AW9)</f>
        <v>2.0962405529024713E-3</v>
      </c>
      <c r="AZ9" s="1">
        <f t="shared" si="7"/>
        <v>4.8357974783339924E-3</v>
      </c>
      <c r="BA9" s="1">
        <f t="shared" si="8"/>
        <v>6.4331637252904982E-4</v>
      </c>
      <c r="BB9" s="33">
        <f t="shared" si="9"/>
        <v>2.0453218523489931</v>
      </c>
      <c r="BC9" s="14">
        <f t="shared" si="10"/>
        <v>1.4753559999999997</v>
      </c>
      <c r="BD9" s="1">
        <f t="shared" si="11"/>
        <v>0.48892060623687605</v>
      </c>
      <c r="BE9" s="1">
        <f t="shared" si="12"/>
        <v>0.67780251003825531</v>
      </c>
      <c r="BF9" s="1">
        <f>SUM(BD$3:BD9)</f>
        <v>3.4222118893214706</v>
      </c>
      <c r="BG9" s="1">
        <f>SUM(BE$3:BE9)</f>
        <v>4.7450642294268182</v>
      </c>
      <c r="BH9" s="1">
        <f t="shared" si="13"/>
        <v>8.1486767706146011E-4</v>
      </c>
      <c r="BI9" s="1">
        <f t="shared" si="14"/>
        <v>5.6483542503187934E-4</v>
      </c>
      <c r="BJ9" s="1">
        <f>SUM(BH$3:BH9)</f>
        <v>2.8519202706420951E-3</v>
      </c>
      <c r="BK9" s="1">
        <f>SUM(BI$3:BI9)</f>
        <v>1.97703605176755E-3</v>
      </c>
      <c r="BL9" s="1">
        <f t="shared" si="15"/>
        <v>4.8289563224096447E-3</v>
      </c>
      <c r="BM9" s="34">
        <f t="shared" si="16"/>
        <v>8.7488421887454504E-4</v>
      </c>
      <c r="BN9" s="33">
        <f t="shared" si="17"/>
        <v>1.7097513825503352</v>
      </c>
      <c r="BO9" s="14">
        <f t="shared" si="18"/>
        <v>1.8109264697986576</v>
      </c>
      <c r="BP9" s="1">
        <f t="shared" si="19"/>
        <v>0.58488035758062029</v>
      </c>
      <c r="BQ9" s="1">
        <f t="shared" si="20"/>
        <v>0.5522035359675217</v>
      </c>
      <c r="BR9" s="1">
        <f>SUM(BP$3:BP9)</f>
        <v>4.0938299964459866</v>
      </c>
      <c r="BS9" s="1">
        <f>SUM(BQ$3:BQ9)</f>
        <v>3.8657212062069499</v>
      </c>
      <c r="BT9" s="1">
        <f t="shared" si="21"/>
        <v>9.7480059596770049E-4</v>
      </c>
      <c r="BU9" s="1">
        <f t="shared" si="22"/>
        <v>4.6016961330626809E-4</v>
      </c>
      <c r="BV9" s="1">
        <f>SUM(BT$3:BT9)</f>
        <v>3.4116352280653033E-3</v>
      </c>
      <c r="BW9" s="1">
        <f>SUM(BU$3:BU9)</f>
        <v>1.6106680256854947E-3</v>
      </c>
      <c r="BX9" s="1">
        <f t="shared" si="23"/>
        <v>5.0223032537507978E-3</v>
      </c>
      <c r="BY9" s="34">
        <f t="shared" si="24"/>
        <v>1.8009672023798085E-3</v>
      </c>
      <c r="BZ9" s="33">
        <f t="shared" si="25"/>
        <v>1.3741809127516775</v>
      </c>
      <c r="CA9" s="14">
        <f t="shared" si="26"/>
        <v>2.1464969395973155</v>
      </c>
      <c r="CB9" s="1">
        <f t="shared" si="27"/>
        <v>0.72770622173581723</v>
      </c>
      <c r="CC9" s="1">
        <f t="shared" si="28"/>
        <v>0.46587534393950769</v>
      </c>
      <c r="CD9" s="1">
        <f>SUM(CB$3:CB9)</f>
        <v>5.0934288373317784</v>
      </c>
      <c r="CE9" s="1">
        <f>SUM(CC$3:CC9)</f>
        <v>3.2613384121886115</v>
      </c>
      <c r="CF9" s="1">
        <f t="shared" si="29"/>
        <v>1.2128437028930286E-3</v>
      </c>
      <c r="CG9" s="1">
        <f t="shared" si="30"/>
        <v>3.882294532829231E-4</v>
      </c>
      <c r="CH9" s="1">
        <f>SUM(CF$3:CF9)</f>
        <v>4.244694665205522E-3</v>
      </c>
      <c r="CI9" s="1">
        <f>SUM(CG$3:CG9)</f>
        <v>1.3588560268343011E-3</v>
      </c>
      <c r="CJ9" s="1">
        <f t="shared" si="31"/>
        <v>5.6035506920398236E-3</v>
      </c>
      <c r="CK9" s="34">
        <f t="shared" si="32"/>
        <v>2.8858386383712208E-3</v>
      </c>
      <c r="CL9" s="33">
        <f t="shared" si="33"/>
        <v>1.2902882953020132</v>
      </c>
      <c r="CM9" s="14">
        <f t="shared" si="34"/>
        <v>2.2303895570469798</v>
      </c>
      <c r="CN9" s="1">
        <f t="shared" si="35"/>
        <v>0.7750205931814127</v>
      </c>
      <c r="CO9" s="1">
        <f t="shared" si="36"/>
        <v>0.44835217096514429</v>
      </c>
      <c r="CP9" s="1">
        <f>SUM(CN$3:CN9)</f>
        <v>5.4245603347866762</v>
      </c>
      <c r="CQ9" s="1">
        <f>SUM(CO$3:CO9)</f>
        <v>3.1386606260262577</v>
      </c>
      <c r="CR9" s="1">
        <f t="shared" si="37"/>
        <v>1.2917009886356876E-3</v>
      </c>
      <c r="CS9" s="1">
        <f t="shared" si="38"/>
        <v>3.7362680913762024E-4</v>
      </c>
      <c r="CT9" s="1">
        <f>SUM(CR$3:CR9)</f>
        <v>4.5206604874559195E-3</v>
      </c>
      <c r="CU9" s="1">
        <f>SUM(CS$3:CS9)</f>
        <v>1.307742864565547E-3</v>
      </c>
      <c r="CV9" s="1">
        <f t="shared" si="39"/>
        <v>5.8284033520214669E-3</v>
      </c>
      <c r="CW9" s="34">
        <f t="shared" si="40"/>
        <v>3.2129176228903726E-3</v>
      </c>
    </row>
    <row r="10" spans="2:101" ht="14.25" thickBot="1" x14ac:dyDescent="0.2">
      <c r="B10" s="75" t="s">
        <v>36</v>
      </c>
      <c r="C10" s="91">
        <v>731</v>
      </c>
      <c r="D10" s="34" t="s">
        <v>58</v>
      </c>
      <c r="F10" s="60" t="s">
        <v>23</v>
      </c>
      <c r="G10" s="24"/>
      <c r="H10" s="15"/>
      <c r="AA10" s="16"/>
      <c r="AM10" s="12">
        <v>7</v>
      </c>
      <c r="AN10" s="13">
        <f t="shared" si="41"/>
        <v>27240.966748999996</v>
      </c>
      <c r="AO10" s="14">
        <f t="shared" si="0"/>
        <v>783.79098464799984</v>
      </c>
      <c r="AP10" s="33">
        <f t="shared" si="1"/>
        <v>2.1291526442953019</v>
      </c>
      <c r="AQ10" s="14">
        <f t="shared" si="2"/>
        <v>1.3915252080536911</v>
      </c>
      <c r="AR10" s="1">
        <f t="shared" si="3"/>
        <v>0.46967041216106692</v>
      </c>
      <c r="AS10" s="1">
        <f t="shared" si="4"/>
        <v>0.71863592137054244</v>
      </c>
      <c r="AT10" s="1">
        <f>SUM(AR$3:AR10)</f>
        <v>3.7570534273532585</v>
      </c>
      <c r="AU10" s="1">
        <f>SUM(AS$3:AS10)</f>
        <v>5.7498130296246712</v>
      </c>
      <c r="AV10" s="1">
        <f t="shared" si="5"/>
        <v>9.1324802364651906E-4</v>
      </c>
      <c r="AW10" s="1">
        <f t="shared" si="6"/>
        <v>6.9867381244358292E-4</v>
      </c>
      <c r="AX10" s="1">
        <f>SUM(AV$3:AV10)</f>
        <v>3.6528049490780401E-3</v>
      </c>
      <c r="AY10" s="1">
        <f>SUM(AW$3:AW10)</f>
        <v>2.7949143653460541E-3</v>
      </c>
      <c r="AZ10" s="1">
        <f t="shared" si="7"/>
        <v>6.4477193144240937E-3</v>
      </c>
      <c r="BA10" s="1">
        <f t="shared" si="8"/>
        <v>8.5789058373198597E-4</v>
      </c>
      <c r="BB10" s="33">
        <f t="shared" si="9"/>
        <v>2.0452600268456376</v>
      </c>
      <c r="BC10" s="14">
        <f t="shared" si="10"/>
        <v>1.4754178255033554</v>
      </c>
      <c r="BD10" s="1">
        <f t="shared" si="11"/>
        <v>0.48893538565963146</v>
      </c>
      <c r="BE10" s="1">
        <f t="shared" si="12"/>
        <v>0.67777410758802425</v>
      </c>
      <c r="BF10" s="1">
        <f>SUM(BD$3:BD10)</f>
        <v>3.911147274981102</v>
      </c>
      <c r="BG10" s="1">
        <f>SUM(BE$3:BE10)</f>
        <v>5.4228383370148423</v>
      </c>
      <c r="BH10" s="1">
        <f t="shared" si="13"/>
        <v>9.5070769433817232E-4</v>
      </c>
      <c r="BI10" s="1">
        <f t="shared" si="14"/>
        <v>6.5894704904391249E-4</v>
      </c>
      <c r="BJ10" s="1">
        <f>SUM(BH$3:BH10)</f>
        <v>3.8026279649802674E-3</v>
      </c>
      <c r="BK10" s="1">
        <f>SUM(BI$3:BI10)</f>
        <v>2.6359831008114626E-3</v>
      </c>
      <c r="BL10" s="1">
        <f t="shared" si="15"/>
        <v>6.43861106579173E-3</v>
      </c>
      <c r="BM10" s="34">
        <f t="shared" si="16"/>
        <v>1.1666448641688048E-3</v>
      </c>
      <c r="BN10" s="33">
        <f t="shared" si="17"/>
        <v>1.7096895570469797</v>
      </c>
      <c r="BO10" s="14">
        <f t="shared" si="18"/>
        <v>1.8109882953020131</v>
      </c>
      <c r="BP10" s="1">
        <f t="shared" si="19"/>
        <v>0.58490150792476392</v>
      </c>
      <c r="BQ10" s="1">
        <f t="shared" si="20"/>
        <v>0.55218468423796907</v>
      </c>
      <c r="BR10" s="1">
        <f>SUM(BP$3:BP10)</f>
        <v>4.6787315043707505</v>
      </c>
      <c r="BS10" s="1">
        <f>SUM(BQ$3:BQ10)</f>
        <v>4.4179058904449189</v>
      </c>
      <c r="BT10" s="1">
        <f t="shared" si="21"/>
        <v>1.1373084876314854E-3</v>
      </c>
      <c r="BU10" s="1">
        <f t="shared" si="22"/>
        <v>5.3684622078691436E-4</v>
      </c>
      <c r="BV10" s="1">
        <f>SUM(BT$3:BT10)</f>
        <v>4.5489437156967889E-3</v>
      </c>
      <c r="BW10" s="1">
        <f>SUM(BU$3:BU10)</f>
        <v>2.147514246472409E-3</v>
      </c>
      <c r="BX10" s="1">
        <f t="shared" si="23"/>
        <v>6.6964579621691979E-3</v>
      </c>
      <c r="BY10" s="34">
        <f t="shared" si="24"/>
        <v>2.4014294692243799E-3</v>
      </c>
      <c r="BZ10" s="33">
        <f t="shared" si="25"/>
        <v>1.3741190872483218</v>
      </c>
      <c r="CA10" s="14">
        <f t="shared" si="26"/>
        <v>2.146558765100671</v>
      </c>
      <c r="CB10" s="1">
        <f t="shared" si="27"/>
        <v>0.72773896329648069</v>
      </c>
      <c r="CC10" s="1">
        <f t="shared" si="28"/>
        <v>0.46586192572887758</v>
      </c>
      <c r="CD10" s="1">
        <f>SUM(CB$3:CB10)</f>
        <v>5.8211678006282588</v>
      </c>
      <c r="CE10" s="1">
        <f>SUM(CC$3:CC10)</f>
        <v>3.7272003379174889</v>
      </c>
      <c r="CF10" s="1">
        <f t="shared" si="29"/>
        <v>1.4150479841876014E-3</v>
      </c>
      <c r="CG10" s="1">
        <f t="shared" si="30"/>
        <v>4.5292131668085321E-4</v>
      </c>
      <c r="CH10" s="1">
        <f>SUM(CF$3:CF10)</f>
        <v>5.6597426493931232E-3</v>
      </c>
      <c r="CI10" s="1">
        <f>SUM(CG$3:CG10)</f>
        <v>1.8117773435151543E-3</v>
      </c>
      <c r="CJ10" s="1">
        <f t="shared" si="31"/>
        <v>7.4715199929082775E-3</v>
      </c>
      <c r="CK10" s="34">
        <f t="shared" si="32"/>
        <v>3.8479653058779689E-3</v>
      </c>
      <c r="CL10" s="33">
        <f t="shared" si="33"/>
        <v>1.2902264697986576</v>
      </c>
      <c r="CM10" s="14">
        <f t="shared" si="34"/>
        <v>2.2304513825503354</v>
      </c>
      <c r="CN10" s="1">
        <f t="shared" si="35"/>
        <v>0.775057730877318</v>
      </c>
      <c r="CO10" s="1">
        <f t="shared" si="36"/>
        <v>0.44833974316740466</v>
      </c>
      <c r="CP10" s="1">
        <f>SUM(CN$3:CN10)</f>
        <v>6.1996180656639943</v>
      </c>
      <c r="CQ10" s="1">
        <f>SUM(CO$3:CO10)</f>
        <v>3.5870003691936625</v>
      </c>
      <c r="CR10" s="1">
        <f t="shared" si="37"/>
        <v>1.5070566989281184E-3</v>
      </c>
      <c r="CS10" s="1">
        <f t="shared" si="38"/>
        <v>4.358858614127545E-4</v>
      </c>
      <c r="CT10" s="1">
        <f>SUM(CR$3:CR10)</f>
        <v>6.0277171863840377E-3</v>
      </c>
      <c r="CU10" s="1">
        <f>SUM(CS$3:CS10)</f>
        <v>1.7436287259783015E-3</v>
      </c>
      <c r="CV10" s="1">
        <f t="shared" si="39"/>
        <v>7.7713459123623391E-3</v>
      </c>
      <c r="CW10" s="34">
        <f t="shared" si="40"/>
        <v>4.2840884604057362E-3</v>
      </c>
    </row>
    <row r="11" spans="2:101" x14ac:dyDescent="0.15">
      <c r="B11" s="75" t="s">
        <v>37</v>
      </c>
      <c r="C11" s="91">
        <v>150</v>
      </c>
      <c r="D11" s="34" t="s">
        <v>59</v>
      </c>
      <c r="F11" s="56" t="s">
        <v>24</v>
      </c>
      <c r="G11" s="38">
        <v>-12.5</v>
      </c>
      <c r="H11" s="15"/>
      <c r="AA11" s="16"/>
      <c r="AM11" s="12">
        <v>8</v>
      </c>
      <c r="AN11" s="13">
        <f t="shared" si="41"/>
        <v>27240.966748999996</v>
      </c>
      <c r="AO11" s="14">
        <f t="shared" si="0"/>
        <v>784.83787328799986</v>
      </c>
      <c r="AP11" s="33">
        <f t="shared" si="1"/>
        <v>2.1290849932885902</v>
      </c>
      <c r="AQ11" s="14">
        <f t="shared" si="2"/>
        <v>1.3915928590604025</v>
      </c>
      <c r="AR11" s="1">
        <f t="shared" si="3"/>
        <v>0.46968533579084476</v>
      </c>
      <c r="AS11" s="1">
        <f t="shared" si="4"/>
        <v>0.71860098554630103</v>
      </c>
      <c r="AT11" s="1">
        <f>SUM(AR$3:AR11)</f>
        <v>4.2267387631441036</v>
      </c>
      <c r="AU11" s="1">
        <f>SUM(AS$3:AS11)</f>
        <v>6.4684140151709721</v>
      </c>
      <c r="AV11" s="1">
        <f t="shared" si="5"/>
        <v>1.0437451906463216E-3</v>
      </c>
      <c r="AW11" s="1">
        <f t="shared" si="6"/>
        <v>7.9844553949589008E-4</v>
      </c>
      <c r="AX11" s="1">
        <f>SUM(AV$3:AV11)</f>
        <v>4.6965501397243613E-3</v>
      </c>
      <c r="AY11" s="1">
        <f>SUM(AW$3:AW11)</f>
        <v>3.5933599048419444E-3</v>
      </c>
      <c r="AZ11" s="1">
        <f t="shared" si="7"/>
        <v>8.2899100445663065E-3</v>
      </c>
      <c r="BA11" s="1">
        <f t="shared" si="8"/>
        <v>1.1031902348824169E-3</v>
      </c>
      <c r="BB11" s="33">
        <f t="shared" si="9"/>
        <v>2.0451923758389259</v>
      </c>
      <c r="BC11" s="14">
        <f t="shared" si="10"/>
        <v>1.4754854765100671</v>
      </c>
      <c r="BD11" s="1">
        <f t="shared" si="11"/>
        <v>0.48895155869618667</v>
      </c>
      <c r="BE11" s="1">
        <f t="shared" si="12"/>
        <v>0.67774303164628746</v>
      </c>
      <c r="BF11" s="1">
        <f>SUM(BD$3:BD11)</f>
        <v>4.4000988336772888</v>
      </c>
      <c r="BG11" s="1">
        <f>SUM(BE$3:BE11)</f>
        <v>6.1005813686611301</v>
      </c>
      <c r="BH11" s="1">
        <f t="shared" si="13"/>
        <v>1.0865590193248592E-3</v>
      </c>
      <c r="BI11" s="1">
        <f t="shared" si="14"/>
        <v>7.5304781294031941E-4</v>
      </c>
      <c r="BJ11" s="1">
        <f>SUM(BH$3:BH11)</f>
        <v>4.8891869843051263E-3</v>
      </c>
      <c r="BK11" s="1">
        <f>SUM(BI$3:BI11)</f>
        <v>3.389030913751782E-3</v>
      </c>
      <c r="BL11" s="1">
        <f t="shared" si="15"/>
        <v>8.2782178980569075E-3</v>
      </c>
      <c r="BM11" s="34">
        <f t="shared" si="16"/>
        <v>1.5001560705533443E-3</v>
      </c>
      <c r="BN11" s="33">
        <f t="shared" si="17"/>
        <v>1.7096219060402682</v>
      </c>
      <c r="BO11" s="14">
        <f t="shared" si="18"/>
        <v>1.8110559463087246</v>
      </c>
      <c r="BP11" s="1">
        <f t="shared" si="19"/>
        <v>0.58492465291120699</v>
      </c>
      <c r="BQ11" s="1">
        <f t="shared" si="20"/>
        <v>0.5521640576803768</v>
      </c>
      <c r="BR11" s="1">
        <f>SUM(BP$3:BP11)</f>
        <v>5.2636561572819573</v>
      </c>
      <c r="BS11" s="1">
        <f>SUM(BQ$3:BQ11)</f>
        <v>4.9700699481252961</v>
      </c>
      <c r="BT11" s="1">
        <f t="shared" si="21"/>
        <v>1.2998325620249044E-3</v>
      </c>
      <c r="BU11" s="1">
        <f t="shared" si="22"/>
        <v>6.1351561964486311E-4</v>
      </c>
      <c r="BV11" s="1">
        <f>SUM(BT$3:BT11)</f>
        <v>5.8487762777216928E-3</v>
      </c>
      <c r="BW11" s="1">
        <f>SUM(BU$3:BU11)</f>
        <v>2.761029866117272E-3</v>
      </c>
      <c r="BX11" s="1">
        <f t="shared" si="23"/>
        <v>8.6098061438389644E-3</v>
      </c>
      <c r="BY11" s="34">
        <f t="shared" si="24"/>
        <v>3.0877464116044208E-3</v>
      </c>
      <c r="BZ11" s="33">
        <f t="shared" si="25"/>
        <v>1.3740514362416107</v>
      </c>
      <c r="CA11" s="14">
        <f t="shared" si="26"/>
        <v>2.1466264161073823</v>
      </c>
      <c r="CB11" s="1">
        <f t="shared" si="27"/>
        <v>0.72777479330414363</v>
      </c>
      <c r="CC11" s="1">
        <f t="shared" si="28"/>
        <v>0.46584724407396666</v>
      </c>
      <c r="CD11" s="1">
        <f>SUM(CB$3:CB11)</f>
        <v>6.5489425939324022</v>
      </c>
      <c r="CE11" s="1">
        <f>SUM(CC$3:CC11)</f>
        <v>4.1930475819914559</v>
      </c>
      <c r="CF11" s="1">
        <f t="shared" si="29"/>
        <v>1.6172773184536524E-3</v>
      </c>
      <c r="CG11" s="1">
        <f t="shared" si="30"/>
        <v>5.1760804897107407E-4</v>
      </c>
      <c r="CH11" s="1">
        <f>SUM(CF$3:CF11)</f>
        <v>7.2770199678467758E-3</v>
      </c>
      <c r="CI11" s="1">
        <f>SUM(CG$3:CG11)</f>
        <v>2.3293853924862282E-3</v>
      </c>
      <c r="CJ11" s="1">
        <f t="shared" si="31"/>
        <v>9.6064053603330049E-3</v>
      </c>
      <c r="CK11" s="34">
        <f t="shared" si="32"/>
        <v>4.9476345753605476E-3</v>
      </c>
      <c r="CL11" s="33">
        <f t="shared" si="33"/>
        <v>1.2901588187919459</v>
      </c>
      <c r="CM11" s="14">
        <f t="shared" si="34"/>
        <v>2.2305190335570466</v>
      </c>
      <c r="CN11" s="1">
        <f t="shared" si="35"/>
        <v>0.77509837194800613</v>
      </c>
      <c r="CO11" s="1">
        <f t="shared" si="36"/>
        <v>0.44832614515074681</v>
      </c>
      <c r="CP11" s="1">
        <f>SUM(CN$3:CN11)</f>
        <v>6.9747164376120008</v>
      </c>
      <c r="CQ11" s="1">
        <f>SUM(CO$3:CO11)</f>
        <v>4.0353265143444093</v>
      </c>
      <c r="CR11" s="1">
        <f t="shared" si="37"/>
        <v>1.7224408265511246E-3</v>
      </c>
      <c r="CS11" s="1">
        <f t="shared" si="38"/>
        <v>4.9814016127860755E-4</v>
      </c>
      <c r="CT11" s="1">
        <f>SUM(CR$3:CR11)</f>
        <v>7.7501580129351625E-3</v>
      </c>
      <c r="CU11" s="1">
        <f>SUM(CS$3:CS11)</f>
        <v>2.2417688872569089E-3</v>
      </c>
      <c r="CV11" s="1">
        <f t="shared" si="39"/>
        <v>9.9919269001920719E-3</v>
      </c>
      <c r="CW11" s="34">
        <f t="shared" si="40"/>
        <v>5.5083891256782532E-3</v>
      </c>
    </row>
    <row r="12" spans="2:101" ht="14.25" customHeight="1" x14ac:dyDescent="0.15">
      <c r="B12" s="75" t="s">
        <v>41</v>
      </c>
      <c r="C12" s="73">
        <v>13.6</v>
      </c>
      <c r="D12" s="34" t="s">
        <v>42</v>
      </c>
      <c r="F12" s="57" t="s">
        <v>25</v>
      </c>
      <c r="G12" s="5">
        <v>-10</v>
      </c>
      <c r="H12" s="15"/>
      <c r="AA12" s="16"/>
      <c r="AM12" s="12">
        <v>9</v>
      </c>
      <c r="AN12" s="13">
        <f t="shared" si="41"/>
        <v>27240.966748999996</v>
      </c>
      <c r="AO12" s="14">
        <f t="shared" si="0"/>
        <v>785.97491067199974</v>
      </c>
      <c r="AP12" s="33">
        <f t="shared" si="1"/>
        <v>2.1290115167785233</v>
      </c>
      <c r="AQ12" s="14">
        <f t="shared" si="2"/>
        <v>1.3916663355704697</v>
      </c>
      <c r="AR12" s="1">
        <f t="shared" si="3"/>
        <v>0.46970154558540511</v>
      </c>
      <c r="AS12" s="1">
        <f t="shared" si="4"/>
        <v>0.7185630452072993</v>
      </c>
      <c r="AT12" s="1">
        <f>SUM(AR$3:AR12)</f>
        <v>4.6964403087295086</v>
      </c>
      <c r="AU12" s="1">
        <f>SUM(AS$3:AS12)</f>
        <v>7.1869770603782719</v>
      </c>
      <c r="AV12" s="1">
        <f t="shared" si="5"/>
        <v>1.1742538639635128E-3</v>
      </c>
      <c r="AW12" s="1">
        <f t="shared" si="6"/>
        <v>8.9820380650912411E-4</v>
      </c>
      <c r="AX12" s="1">
        <f>SUM(AV$3:AV12)</f>
        <v>5.8708040036878741E-3</v>
      </c>
      <c r="AY12" s="1">
        <f>SUM(AW$3:AW12)</f>
        <v>4.4915637113510688E-3</v>
      </c>
      <c r="AZ12" s="1">
        <f t="shared" si="7"/>
        <v>1.0362367715038942E-2</v>
      </c>
      <c r="BA12" s="1">
        <f t="shared" si="8"/>
        <v>1.3792402923368053E-3</v>
      </c>
      <c r="BB12" s="33">
        <f t="shared" si="9"/>
        <v>2.0451188993288589</v>
      </c>
      <c r="BC12" s="14">
        <f t="shared" si="10"/>
        <v>1.4755589530201338</v>
      </c>
      <c r="BD12" s="1">
        <f t="shared" si="11"/>
        <v>0.48896912562304679</v>
      </c>
      <c r="BE12" s="1">
        <f t="shared" si="12"/>
        <v>0.67770928294882915</v>
      </c>
      <c r="BF12" s="1">
        <f>SUM(BD$3:BD12)</f>
        <v>4.8890679593003359</v>
      </c>
      <c r="BG12" s="1">
        <f>SUM(BE$3:BE12)</f>
        <v>6.778290651609959</v>
      </c>
      <c r="BH12" s="1">
        <f t="shared" si="13"/>
        <v>1.222422814057617E-3</v>
      </c>
      <c r="BI12" s="1">
        <f t="shared" si="14"/>
        <v>8.4713660368603645E-4</v>
      </c>
      <c r="BJ12" s="1">
        <f>SUM(BH$3:BH12)</f>
        <v>6.1116097983627436E-3</v>
      </c>
      <c r="BK12" s="1">
        <f>SUM(BI$3:BI12)</f>
        <v>4.2361675174378182E-3</v>
      </c>
      <c r="BL12" s="1">
        <f t="shared" si="15"/>
        <v>1.0347777315800562E-2</v>
      </c>
      <c r="BM12" s="34">
        <f t="shared" si="16"/>
        <v>1.8754422809249254E-3</v>
      </c>
      <c r="BN12" s="33">
        <f t="shared" si="17"/>
        <v>1.709548429530201</v>
      </c>
      <c r="BO12" s="14">
        <f t="shared" si="18"/>
        <v>1.8111294228187917</v>
      </c>
      <c r="BP12" s="1">
        <f t="shared" si="19"/>
        <v>0.58494979301335659</v>
      </c>
      <c r="BQ12" s="1">
        <f t="shared" si="20"/>
        <v>0.55214165669266624</v>
      </c>
      <c r="BR12" s="1">
        <f>SUM(BP$3:BP12)</f>
        <v>5.8486059502953136</v>
      </c>
      <c r="BS12" s="1">
        <f>SUM(BQ$3:BQ12)</f>
        <v>5.5222116048179624</v>
      </c>
      <c r="BT12" s="1">
        <f t="shared" si="21"/>
        <v>1.4623744825333913E-3</v>
      </c>
      <c r="BU12" s="1">
        <f t="shared" si="22"/>
        <v>6.9017707086583278E-4</v>
      </c>
      <c r="BV12" s="1">
        <f>SUM(BT$3:BT12)</f>
        <v>7.3111507602550843E-3</v>
      </c>
      <c r="BW12" s="1">
        <f>SUM(BU$3:BU12)</f>
        <v>3.4512069369831049E-3</v>
      </c>
      <c r="BX12" s="1">
        <f t="shared" si="23"/>
        <v>1.0762357697238189E-2</v>
      </c>
      <c r="BY12" s="34">
        <f t="shared" si="24"/>
        <v>3.8599438232719795E-3</v>
      </c>
      <c r="BZ12" s="33">
        <f t="shared" si="25"/>
        <v>1.3739779597315434</v>
      </c>
      <c r="CA12" s="14">
        <f t="shared" si="26"/>
        <v>2.1466998926174496</v>
      </c>
      <c r="CB12" s="1">
        <f t="shared" si="27"/>
        <v>0.72781371267075234</v>
      </c>
      <c r="CC12" s="1">
        <f t="shared" si="28"/>
        <v>0.46583129921374805</v>
      </c>
      <c r="CD12" s="1">
        <f>SUM(CB$3:CB12)</f>
        <v>7.2767563066031542</v>
      </c>
      <c r="CE12" s="1">
        <f>SUM(CC$3:CC12)</f>
        <v>4.6588788812052035</v>
      </c>
      <c r="CF12" s="1">
        <f t="shared" si="29"/>
        <v>1.8195342816768809E-3</v>
      </c>
      <c r="CG12" s="1">
        <f t="shared" si="30"/>
        <v>5.8228912401718503E-4</v>
      </c>
      <c r="CH12" s="1">
        <f>SUM(CF$3:CF12)</f>
        <v>9.0965542495236567E-3</v>
      </c>
      <c r="CI12" s="1">
        <f>SUM(CG$3:CG12)</f>
        <v>2.9116745165034133E-3</v>
      </c>
      <c r="CJ12" s="1">
        <f t="shared" si="31"/>
        <v>1.2008228766027071E-2</v>
      </c>
      <c r="CK12" s="34">
        <f t="shared" si="32"/>
        <v>6.1848797330202434E-3</v>
      </c>
      <c r="CL12" s="33">
        <f t="shared" si="33"/>
        <v>1.2900853422818788</v>
      </c>
      <c r="CM12" s="14">
        <f t="shared" si="34"/>
        <v>2.230592510067114</v>
      </c>
      <c r="CN12" s="1">
        <f t="shared" si="35"/>
        <v>0.77514251749517493</v>
      </c>
      <c r="CO12" s="1">
        <f t="shared" si="36"/>
        <v>0.44831137712818375</v>
      </c>
      <c r="CP12" s="1">
        <f>SUM(CN$3:CN12)</f>
        <v>7.7498589551071753</v>
      </c>
      <c r="CQ12" s="1">
        <f>SUM(CO$3:CO12)</f>
        <v>4.4836378914725934</v>
      </c>
      <c r="CR12" s="1">
        <f t="shared" si="37"/>
        <v>1.9378562937379371E-3</v>
      </c>
      <c r="CS12" s="1">
        <f t="shared" si="38"/>
        <v>5.6038922141022967E-4</v>
      </c>
      <c r="CT12" s="1">
        <f>SUM(CR$3:CR12)</f>
        <v>9.6880143066731001E-3</v>
      </c>
      <c r="CU12" s="1">
        <f>SUM(CS$3:CS12)</f>
        <v>2.8021581086671386E-3</v>
      </c>
      <c r="CV12" s="1">
        <f t="shared" si="39"/>
        <v>1.2490172415340239E-2</v>
      </c>
      <c r="CW12" s="34">
        <f t="shared" si="40"/>
        <v>6.8858561980059615E-3</v>
      </c>
    </row>
    <row r="13" spans="2:101" ht="14.25" customHeight="1" x14ac:dyDescent="0.15">
      <c r="B13" s="75" t="s">
        <v>63</v>
      </c>
      <c r="C13" s="85">
        <f>C9+C10*C11*0.06/100</f>
        <v>519.29</v>
      </c>
      <c r="D13" s="34" t="s">
        <v>56</v>
      </c>
      <c r="F13" s="57" t="s">
        <v>26</v>
      </c>
      <c r="G13" s="5">
        <v>0</v>
      </c>
      <c r="H13" s="15"/>
      <c r="T13" s="40"/>
      <c r="U13" s="40"/>
      <c r="AA13" s="1"/>
      <c r="AM13" s="12">
        <v>10</v>
      </c>
      <c r="AN13" s="13">
        <f t="shared" si="41"/>
        <v>27240.966748999996</v>
      </c>
      <c r="AO13" s="14">
        <f t="shared" si="0"/>
        <v>787.20209679999982</v>
      </c>
      <c r="AP13" s="33">
        <f t="shared" si="1"/>
        <v>2.1289322147651006</v>
      </c>
      <c r="AQ13" s="14">
        <f t="shared" si="2"/>
        <v>1.3917456375838924</v>
      </c>
      <c r="AR13" s="1">
        <f t="shared" si="3"/>
        <v>0.46971904181098445</v>
      </c>
      <c r="AS13" s="1">
        <f t="shared" si="4"/>
        <v>0.71852210130582961</v>
      </c>
      <c r="AT13" s="1">
        <f>SUM(AR$3:AR13)</f>
        <v>5.166159350540493</v>
      </c>
      <c r="AU13" s="1">
        <f>SUM(AS$3:AS13)</f>
        <v>7.9054991616841015</v>
      </c>
      <c r="AV13" s="1">
        <f t="shared" si="5"/>
        <v>1.3047751161416234E-3</v>
      </c>
      <c r="AW13" s="1">
        <f t="shared" si="6"/>
        <v>9.9794736292476327E-4</v>
      </c>
      <c r="AX13" s="1">
        <f>SUM(AV$3:AV13)</f>
        <v>7.1755791198294975E-3</v>
      </c>
      <c r="AY13" s="1">
        <f>SUM(AW$3:AW13)</f>
        <v>5.4895110742758319E-3</v>
      </c>
      <c r="AZ13" s="1">
        <f t="shared" si="7"/>
        <v>1.2665090194105329E-2</v>
      </c>
      <c r="BA13" s="1">
        <f t="shared" si="8"/>
        <v>1.6860680455536656E-3</v>
      </c>
      <c r="BB13" s="33">
        <f t="shared" si="9"/>
        <v>2.0450395973154358</v>
      </c>
      <c r="BC13" s="14">
        <f t="shared" si="10"/>
        <v>1.4756382550335569</v>
      </c>
      <c r="BD13" s="1">
        <f t="shared" si="11"/>
        <v>0.48898808674057948</v>
      </c>
      <c r="BE13" s="1">
        <f t="shared" si="12"/>
        <v>0.67767286229460033</v>
      </c>
      <c r="BF13" s="1">
        <f>SUM(BD$3:BD13)</f>
        <v>5.378056046040915</v>
      </c>
      <c r="BG13" s="1">
        <f>SUM(BE$3:BE13)</f>
        <v>7.4559635139045595</v>
      </c>
      <c r="BH13" s="1">
        <f t="shared" si="13"/>
        <v>1.3583002409460541E-3</v>
      </c>
      <c r="BI13" s="1">
        <f t="shared" si="14"/>
        <v>9.4121230874250051E-4</v>
      </c>
      <c r="BJ13" s="1">
        <f>SUM(BH$3:BH13)</f>
        <v>7.4699100393087973E-3</v>
      </c>
      <c r="BK13" s="1">
        <f>SUM(BI$3:BI13)</f>
        <v>5.1773798261803188E-3</v>
      </c>
      <c r="BL13" s="1">
        <f t="shared" si="15"/>
        <v>1.2647289865489117E-2</v>
      </c>
      <c r="BM13" s="34">
        <f t="shared" si="16"/>
        <v>2.2925302131284785E-3</v>
      </c>
      <c r="BN13" s="33">
        <f t="shared" si="17"/>
        <v>1.7094691275167782</v>
      </c>
      <c r="BO13" s="14">
        <f t="shared" si="18"/>
        <v>1.8112087248322146</v>
      </c>
      <c r="BP13" s="1">
        <f t="shared" si="19"/>
        <v>0.58497692874549156</v>
      </c>
      <c r="BQ13" s="1">
        <f t="shared" si="20"/>
        <v>0.55211748170693975</v>
      </c>
      <c r="BR13" s="1">
        <f>SUM(BP$3:BP13)</f>
        <v>6.4335828790408049</v>
      </c>
      <c r="BS13" s="1">
        <f>SUM(BQ$3:BQ13)</f>
        <v>6.0743290865249024</v>
      </c>
      <c r="BT13" s="1">
        <f t="shared" si="21"/>
        <v>1.6249359131819208E-3</v>
      </c>
      <c r="BU13" s="1">
        <f t="shared" si="22"/>
        <v>7.6682983570408299E-4</v>
      </c>
      <c r="BV13" s="1">
        <f>SUM(BT$3:BT13)</f>
        <v>8.9360866734370051E-3</v>
      </c>
      <c r="BW13" s="1">
        <f>SUM(BU$3:BU13)</f>
        <v>4.2180367726871882E-3</v>
      </c>
      <c r="BX13" s="1">
        <f t="shared" si="23"/>
        <v>1.3154123446124193E-2</v>
      </c>
      <c r="BY13" s="34">
        <f t="shared" si="24"/>
        <v>4.7180499007498169E-3</v>
      </c>
      <c r="BZ13" s="33">
        <f t="shared" si="25"/>
        <v>1.3738986577181207</v>
      </c>
      <c r="CA13" s="14">
        <f t="shared" si="26"/>
        <v>2.1467791946308719</v>
      </c>
      <c r="CB13" s="1">
        <f t="shared" si="27"/>
        <v>0.72785572238703466</v>
      </c>
      <c r="CC13" s="1">
        <f t="shared" si="28"/>
        <v>0.46581409140773095</v>
      </c>
      <c r="CD13" s="1">
        <f>SUM(CB$3:CB13)</f>
        <v>8.0046120289901896</v>
      </c>
      <c r="CE13" s="1">
        <f>SUM(CC$3:CC13)</f>
        <v>5.1246929726129347</v>
      </c>
      <c r="CF13" s="1">
        <f t="shared" si="29"/>
        <v>2.0218214510750961E-3</v>
      </c>
      <c r="CG13" s="1">
        <f t="shared" si="30"/>
        <v>6.4696401584407072E-4</v>
      </c>
      <c r="CH13" s="1">
        <f>SUM(CF$3:CF13)</f>
        <v>1.1118375700598752E-2</v>
      </c>
      <c r="CI13" s="1">
        <f>SUM(CG$3:CG13)</f>
        <v>3.5586385323474841E-3</v>
      </c>
      <c r="CJ13" s="1">
        <f t="shared" si="31"/>
        <v>1.4677014232946237E-2</v>
      </c>
      <c r="CK13" s="34">
        <f t="shared" si="32"/>
        <v>7.5597371682512684E-3</v>
      </c>
      <c r="CL13" s="33">
        <f t="shared" si="33"/>
        <v>1.2900060402684561</v>
      </c>
      <c r="CM13" s="14">
        <f t="shared" si="34"/>
        <v>2.2306718120805367</v>
      </c>
      <c r="CN13" s="1">
        <f t="shared" si="35"/>
        <v>0.77519016871571811</v>
      </c>
      <c r="CO13" s="1">
        <f t="shared" si="36"/>
        <v>0.44829543933103494</v>
      </c>
      <c r="CP13" s="1">
        <f>SUM(CN$3:CN13)</f>
        <v>8.5250491238228925</v>
      </c>
      <c r="CQ13" s="1">
        <f>SUM(CO$3:CO13)</f>
        <v>4.9319333308036279</v>
      </c>
      <c r="CR13" s="1">
        <f t="shared" si="37"/>
        <v>2.153306024210328E-3</v>
      </c>
      <c r="CS13" s="1">
        <f t="shared" si="38"/>
        <v>6.2263255462643736E-4</v>
      </c>
      <c r="CT13" s="1">
        <f>SUM(CR$3:CR13)</f>
        <v>1.1841320330883427E-2</v>
      </c>
      <c r="CU13" s="1">
        <f>SUM(CS$3:CS13)</f>
        <v>3.4247906632935759E-3</v>
      </c>
      <c r="CV13" s="1">
        <f t="shared" si="39"/>
        <v>1.5266110994177004E-2</v>
      </c>
      <c r="CW13" s="34">
        <f t="shared" si="40"/>
        <v>8.4165296675898504E-3</v>
      </c>
    </row>
    <row r="14" spans="2:101" x14ac:dyDescent="0.15">
      <c r="B14" s="75" t="s">
        <v>64</v>
      </c>
      <c r="C14" s="85">
        <f>$C$6*$C$15*$C$13+$C$13*$C$18</f>
        <v>27240.966748999996</v>
      </c>
      <c r="D14" s="76" t="s">
        <v>111</v>
      </c>
      <c r="F14" s="57" t="s">
        <v>27</v>
      </c>
      <c r="G14" s="5">
        <v>10</v>
      </c>
      <c r="H14" s="15"/>
      <c r="N14" s="55"/>
      <c r="O14" s="1"/>
      <c r="P14" s="1"/>
      <c r="Q14" s="1"/>
      <c r="R14" s="1"/>
      <c r="S14" s="1"/>
      <c r="AA14" s="1"/>
      <c r="AM14" s="12">
        <v>11</v>
      </c>
      <c r="AN14" s="13">
        <f t="shared" si="41"/>
        <v>27240.966748999996</v>
      </c>
      <c r="AO14" s="14">
        <f t="shared" si="0"/>
        <v>788.51943167199988</v>
      </c>
      <c r="AP14" s="33">
        <f t="shared" si="1"/>
        <v>2.1288470872483223</v>
      </c>
      <c r="AQ14" s="14">
        <f t="shared" si="2"/>
        <v>1.3918307651006709</v>
      </c>
      <c r="AR14" s="1">
        <f t="shared" si="3"/>
        <v>0.46973782475497905</v>
      </c>
      <c r="AS14" s="1">
        <f t="shared" si="4"/>
        <v>0.71847815486940336</v>
      </c>
      <c r="AT14" s="1">
        <f>SUM(AR$3:AR14)</f>
        <v>5.6358971752954723</v>
      </c>
      <c r="AU14" s="1">
        <f>SUM(AS$3:AS14)</f>
        <v>8.6239773165535052</v>
      </c>
      <c r="AV14" s="1">
        <f t="shared" si="5"/>
        <v>1.4353100200846581E-3</v>
      </c>
      <c r="AW14" s="1">
        <f t="shared" si="6"/>
        <v>1.0976749588282552E-3</v>
      </c>
      <c r="AX14" s="1">
        <f>SUM(AV$3:AV14)</f>
        <v>8.610889139914155E-3</v>
      </c>
      <c r="AY14" s="1">
        <f>SUM(AW$3:AW14)</f>
        <v>6.5871860331040873E-3</v>
      </c>
      <c r="AZ14" s="1">
        <f t="shared" si="7"/>
        <v>1.5198075173018242E-2</v>
      </c>
      <c r="BA14" s="1">
        <f t="shared" si="8"/>
        <v>2.0237031068100677E-3</v>
      </c>
      <c r="BB14" s="33">
        <f t="shared" si="9"/>
        <v>2.0449544697986575</v>
      </c>
      <c r="BC14" s="14">
        <f t="shared" si="10"/>
        <v>1.4757233825503355</v>
      </c>
      <c r="BD14" s="1">
        <f t="shared" si="11"/>
        <v>0.4890084423730266</v>
      </c>
      <c r="BE14" s="1">
        <f t="shared" si="12"/>
        <v>0.67763377054567397</v>
      </c>
      <c r="BF14" s="1">
        <f>SUM(BD$3:BD14)</f>
        <v>5.8670644884139413</v>
      </c>
      <c r="BG14" s="1">
        <f>SUM(BE$3:BE14)</f>
        <v>8.133597284450234</v>
      </c>
      <c r="BH14" s="1">
        <f t="shared" si="13"/>
        <v>1.4941924628064701E-3</v>
      </c>
      <c r="BI14" s="1">
        <f t="shared" si="14"/>
        <v>1.0352738161114464E-3</v>
      </c>
      <c r="BJ14" s="1">
        <f>SUM(BH$3:BH14)</f>
        <v>8.9641025021152676E-3</v>
      </c>
      <c r="BK14" s="1">
        <f>SUM(BI$3:BI14)</f>
        <v>6.2126536422917652E-3</v>
      </c>
      <c r="BL14" s="1">
        <f t="shared" si="15"/>
        <v>1.5176756144407033E-2</v>
      </c>
      <c r="BM14" s="34">
        <f t="shared" si="16"/>
        <v>2.7514488598235024E-3</v>
      </c>
      <c r="BN14" s="33">
        <f t="shared" si="17"/>
        <v>1.7093839999999998</v>
      </c>
      <c r="BO14" s="14">
        <f t="shared" si="18"/>
        <v>1.8112938523489932</v>
      </c>
      <c r="BP14" s="1">
        <f t="shared" si="19"/>
        <v>0.58500606066278849</v>
      </c>
      <c r="BQ14" s="1">
        <f t="shared" si="20"/>
        <v>0.55209153318946058</v>
      </c>
      <c r="BR14" s="1">
        <f>SUM(BP$3:BP14)</f>
        <v>7.0185889397035934</v>
      </c>
      <c r="BS14" s="1">
        <f>SUM(BQ$3:BQ14)</f>
        <v>6.6264206197143629</v>
      </c>
      <c r="BT14" s="1">
        <f t="shared" si="21"/>
        <v>1.7875185186918537E-3</v>
      </c>
      <c r="BU14" s="1">
        <f t="shared" si="22"/>
        <v>8.434731757061203E-4</v>
      </c>
      <c r="BV14" s="1">
        <f>SUM(BT$3:BT14)</f>
        <v>1.0723605192128859E-2</v>
      </c>
      <c r="BW14" s="1">
        <f>SUM(BU$3:BU14)</f>
        <v>5.0615099483933088E-3</v>
      </c>
      <c r="BX14" s="1">
        <f t="shared" si="23"/>
        <v>1.5785115140522166E-2</v>
      </c>
      <c r="BY14" s="34">
        <f t="shared" si="24"/>
        <v>5.6620952437355498E-3</v>
      </c>
      <c r="BZ14" s="33">
        <f t="shared" si="25"/>
        <v>1.3738135302013421</v>
      </c>
      <c r="CA14" s="14">
        <f t="shared" si="26"/>
        <v>2.1468643221476507</v>
      </c>
      <c r="CB14" s="1">
        <f t="shared" si="27"/>
        <v>0.72790082352256558</v>
      </c>
      <c r="CC14" s="1">
        <f t="shared" si="28"/>
        <v>0.4657956209359489</v>
      </c>
      <c r="CD14" s="1">
        <f>SUM(CB$3:CB14)</f>
        <v>8.7325128525127553</v>
      </c>
      <c r="CE14" s="1">
        <f>SUM(CC$3:CC14)</f>
        <v>5.5904885935488835</v>
      </c>
      <c r="CF14" s="1">
        <f t="shared" si="29"/>
        <v>2.2241414052078393E-3</v>
      </c>
      <c r="CG14" s="1">
        <f t="shared" si="30"/>
        <v>7.1163219865214423E-4</v>
      </c>
      <c r="CH14" s="1">
        <f>SUM(CF$3:CF14)</f>
        <v>1.3342517105806591E-2</v>
      </c>
      <c r="CI14" s="1">
        <f>SUM(CG$3:CG14)</f>
        <v>4.2702707309996285E-3</v>
      </c>
      <c r="CJ14" s="1">
        <f t="shared" si="31"/>
        <v>1.7612787836806219E-2</v>
      </c>
      <c r="CK14" s="34">
        <f t="shared" si="32"/>
        <v>9.0722463748069623E-3</v>
      </c>
      <c r="CL14" s="33">
        <f t="shared" si="33"/>
        <v>1.2899209127516775</v>
      </c>
      <c r="CM14" s="14">
        <f t="shared" si="34"/>
        <v>2.2307569395973159</v>
      </c>
      <c r="CN14" s="1">
        <f t="shared" si="35"/>
        <v>0.77524132690180658</v>
      </c>
      <c r="CO14" s="1">
        <f t="shared" si="36"/>
        <v>0.44827833200891648</v>
      </c>
      <c r="CP14" s="1">
        <f>SUM(CN$3:CN14)</f>
        <v>9.3002904507246988</v>
      </c>
      <c r="CQ14" s="1">
        <f>SUM(CO$3:CO14)</f>
        <v>5.3802116628125445</v>
      </c>
      <c r="CR14" s="1">
        <f t="shared" si="37"/>
        <v>2.3687929433110753E-3</v>
      </c>
      <c r="CS14" s="1">
        <f t="shared" si="38"/>
        <v>6.8486967390251122E-4</v>
      </c>
      <c r="CT14" s="1">
        <f>SUM(CR$3:CR14)</f>
        <v>1.4210113274194502E-2</v>
      </c>
      <c r="CU14" s="1">
        <f>SUM(CS$3:CS14)</f>
        <v>4.1096603371960872E-3</v>
      </c>
      <c r="CV14" s="1">
        <f t="shared" si="39"/>
        <v>1.8319773611390588E-2</v>
      </c>
      <c r="CW14" s="34">
        <f t="shared" si="40"/>
        <v>1.0100452936998416E-2</v>
      </c>
    </row>
    <row r="15" spans="2:101" ht="14.25" thickBot="1" x14ac:dyDescent="0.2">
      <c r="B15" s="75" t="s">
        <v>44</v>
      </c>
      <c r="C15" s="87">
        <v>29.8</v>
      </c>
      <c r="D15" s="76"/>
      <c r="F15" s="58" t="s">
        <v>28</v>
      </c>
      <c r="G15" s="37">
        <v>12.5</v>
      </c>
      <c r="H15" s="15"/>
      <c r="AM15" s="12">
        <v>12</v>
      </c>
      <c r="AN15" s="13">
        <f t="shared" si="41"/>
        <v>27240.966748999996</v>
      </c>
      <c r="AO15" s="14">
        <f t="shared" si="0"/>
        <v>789.9269152879998</v>
      </c>
      <c r="AP15" s="33">
        <f t="shared" si="1"/>
        <v>2.1287561342281878</v>
      </c>
      <c r="AQ15" s="14">
        <f t="shared" si="2"/>
        <v>1.3919217181208052</v>
      </c>
      <c r="AR15" s="1">
        <f t="shared" si="3"/>
        <v>0.46975789472595691</v>
      </c>
      <c r="AS15" s="1">
        <f t="shared" si="4"/>
        <v>0.71843120700068697</v>
      </c>
      <c r="AT15" s="1">
        <f>SUM(AR$3:AR15)</f>
        <v>6.1056550700214292</v>
      </c>
      <c r="AU15" s="1">
        <f>SUM(AS$3:AS15)</f>
        <v>9.3424085235541927</v>
      </c>
      <c r="AV15" s="1">
        <f t="shared" si="5"/>
        <v>1.5658596490865232E-3</v>
      </c>
      <c r="AW15" s="1">
        <f t="shared" si="6"/>
        <v>1.1973853450011449E-3</v>
      </c>
      <c r="AX15" s="1">
        <f>SUM(AV$3:AV15)</f>
        <v>1.0176748789000678E-2</v>
      </c>
      <c r="AY15" s="1">
        <f>SUM(AW$3:AW15)</f>
        <v>7.7845713781052317E-3</v>
      </c>
      <c r="AZ15" s="1">
        <f t="shared" si="7"/>
        <v>1.7961320167105908E-2</v>
      </c>
      <c r="BA15" s="1">
        <f t="shared" si="8"/>
        <v>2.3921774108954467E-3</v>
      </c>
      <c r="BB15" s="33">
        <f t="shared" si="9"/>
        <v>2.0448635167785234</v>
      </c>
      <c r="BC15" s="14">
        <f t="shared" si="10"/>
        <v>1.4758143355704698</v>
      </c>
      <c r="BD15" s="1">
        <f t="shared" si="11"/>
        <v>0.48903019286851934</v>
      </c>
      <c r="BE15" s="1">
        <f t="shared" si="12"/>
        <v>0.67759200862719238</v>
      </c>
      <c r="BF15" s="1">
        <f>SUM(BD$3:BD15)</f>
        <v>6.3560946812824604</v>
      </c>
      <c r="BG15" s="1">
        <f>SUM(BE$3:BE15)</f>
        <v>8.811189293077426</v>
      </c>
      <c r="BH15" s="1">
        <f t="shared" si="13"/>
        <v>1.6301006428950644E-3</v>
      </c>
      <c r="BI15" s="1">
        <f t="shared" si="14"/>
        <v>1.1293200143786539E-3</v>
      </c>
      <c r="BJ15" s="1">
        <f>SUM(BH$3:BH15)</f>
        <v>1.0594203145010332E-2</v>
      </c>
      <c r="BK15" s="1">
        <f>SUM(BI$3:BI15)</f>
        <v>7.3419736566704193E-3</v>
      </c>
      <c r="BL15" s="1">
        <f t="shared" si="15"/>
        <v>1.7936176801680751E-2</v>
      </c>
      <c r="BM15" s="34">
        <f t="shared" si="16"/>
        <v>3.2522294883399125E-3</v>
      </c>
      <c r="BN15" s="33">
        <f t="shared" si="17"/>
        <v>1.7092930469798655</v>
      </c>
      <c r="BO15" s="14">
        <f t="shared" si="18"/>
        <v>1.8113848053691273</v>
      </c>
      <c r="BP15" s="1">
        <f t="shared" si="19"/>
        <v>0.58503718936135085</v>
      </c>
      <c r="BQ15" s="1">
        <f t="shared" si="20"/>
        <v>0.55206381164062934</v>
      </c>
      <c r="BR15" s="1">
        <f>SUM(BP$3:BP15)</f>
        <v>7.6036261290649438</v>
      </c>
      <c r="BS15" s="1">
        <f>SUM(BQ$3:BQ15)</f>
        <v>7.1784844313549918</v>
      </c>
      <c r="BT15" s="1">
        <f t="shared" si="21"/>
        <v>1.9501239645378361E-3</v>
      </c>
      <c r="BU15" s="1">
        <f t="shared" si="22"/>
        <v>9.2010635273438225E-4</v>
      </c>
      <c r="BV15" s="1">
        <f>SUM(BT$3:BT15)</f>
        <v>1.2673729156666695E-2</v>
      </c>
      <c r="BW15" s="1">
        <f>SUM(BU$3:BU15)</f>
        <v>5.9816163011276909E-3</v>
      </c>
      <c r="BX15" s="1">
        <f t="shared" si="23"/>
        <v>1.8655345457794386E-2</v>
      </c>
      <c r="BY15" s="34">
        <f t="shared" si="24"/>
        <v>6.6921128555390043E-3</v>
      </c>
      <c r="BZ15" s="33">
        <f t="shared" si="25"/>
        <v>1.373722577181208</v>
      </c>
      <c r="CA15" s="14">
        <f t="shared" si="26"/>
        <v>2.1469552751677852</v>
      </c>
      <c r="CB15" s="1">
        <f t="shared" si="27"/>
        <v>0.72794901722583383</v>
      </c>
      <c r="CC15" s="1">
        <f t="shared" si="28"/>
        <v>0.46577588809894965</v>
      </c>
      <c r="CD15" s="1">
        <f>SUM(CB$3:CB15)</f>
        <v>9.4604618697385892</v>
      </c>
      <c r="CE15" s="1">
        <f>SUM(CC$3:CC15)</f>
        <v>6.0562644816478333</v>
      </c>
      <c r="CF15" s="1">
        <f t="shared" si="29"/>
        <v>2.4264967240861129E-3</v>
      </c>
      <c r="CG15" s="1">
        <f t="shared" si="30"/>
        <v>7.7629314683158265E-4</v>
      </c>
      <c r="CH15" s="1">
        <f>SUM(CF$3:CF15)</f>
        <v>1.5769013829892705E-2</v>
      </c>
      <c r="CI15" s="1">
        <f>SUM(CG$3:CG15)</f>
        <v>5.0465638778312109E-3</v>
      </c>
      <c r="CJ15" s="1">
        <f t="shared" si="31"/>
        <v>2.0815577707723916E-2</v>
      </c>
      <c r="CK15" s="34">
        <f t="shared" si="32"/>
        <v>1.0722449952061494E-2</v>
      </c>
      <c r="CL15" s="33">
        <f t="shared" si="33"/>
        <v>1.2898299597315435</v>
      </c>
      <c r="CM15" s="14">
        <f t="shared" si="34"/>
        <v>2.23084789261745</v>
      </c>
      <c r="CN15" s="1">
        <f t="shared" si="35"/>
        <v>0.77529599344097522</v>
      </c>
      <c r="CO15" s="1">
        <f t="shared" si="36"/>
        <v>0.44826005542973246</v>
      </c>
      <c r="CP15" s="1">
        <f>SUM(CN$3:CN15)</f>
        <v>10.075586444165674</v>
      </c>
      <c r="CQ15" s="1">
        <f>SUM(CO$3:CO15)</f>
        <v>5.8284717182422767</v>
      </c>
      <c r="CR15" s="1">
        <f t="shared" si="37"/>
        <v>2.5843199781365842E-3</v>
      </c>
      <c r="CS15" s="1">
        <f t="shared" si="38"/>
        <v>7.4710009238288747E-4</v>
      </c>
      <c r="CT15" s="1">
        <f>SUM(CR$3:CR15)</f>
        <v>1.6794433252331088E-2</v>
      </c>
      <c r="CU15" s="1">
        <f>SUM(CS$3:CS15)</f>
        <v>4.8567604295789747E-3</v>
      </c>
      <c r="CV15" s="1">
        <f t="shared" si="39"/>
        <v>2.1651193681910062E-2</v>
      </c>
      <c r="CW15" s="34">
        <f t="shared" si="40"/>
        <v>1.1937672822752113E-2</v>
      </c>
    </row>
    <row r="16" spans="2:101" x14ac:dyDescent="0.15">
      <c r="B16" s="75" t="s">
        <v>38</v>
      </c>
      <c r="C16" s="89">
        <v>8.6799999999999996E-5</v>
      </c>
      <c r="D16" s="76"/>
      <c r="AM16" s="12">
        <v>13</v>
      </c>
      <c r="AN16" s="13">
        <f t="shared" si="41"/>
        <v>27240.966748999996</v>
      </c>
      <c r="AO16" s="14">
        <f t="shared" si="0"/>
        <v>791.42454764799982</v>
      </c>
      <c r="AP16" s="33">
        <f t="shared" si="1"/>
        <v>2.128659355704698</v>
      </c>
      <c r="AQ16" s="14">
        <f t="shared" si="2"/>
        <v>1.392018496644295</v>
      </c>
      <c r="AR16" s="1">
        <f t="shared" si="3"/>
        <v>0.46977925205366994</v>
      </c>
      <c r="AS16" s="1">
        <f t="shared" si="4"/>
        <v>0.71838125887743276</v>
      </c>
      <c r="AT16" s="1">
        <f>SUM(AR$3:AR16)</f>
        <v>6.5754343220750995</v>
      </c>
      <c r="AU16" s="1">
        <f>SUM(AS$3:AS16)</f>
        <v>10.060789782431625</v>
      </c>
      <c r="AV16" s="1">
        <f t="shared" si="5"/>
        <v>1.6964250768604747E-3</v>
      </c>
      <c r="AW16" s="1">
        <f t="shared" si="6"/>
        <v>1.2970772729731423E-3</v>
      </c>
      <c r="AX16" s="1">
        <f>SUM(AV$3:AV16)</f>
        <v>1.1873173865861153E-2</v>
      </c>
      <c r="AY16" s="1">
        <f>SUM(AW$3:AW16)</f>
        <v>9.0816486510783747E-3</v>
      </c>
      <c r="AZ16" s="1">
        <f t="shared" si="7"/>
        <v>2.0954822516939527E-2</v>
      </c>
      <c r="BA16" s="1">
        <f t="shared" si="8"/>
        <v>2.7915252147827779E-3</v>
      </c>
      <c r="BB16" s="33">
        <f t="shared" si="9"/>
        <v>2.0447667382550332</v>
      </c>
      <c r="BC16" s="14">
        <f t="shared" si="10"/>
        <v>1.4759111140939596</v>
      </c>
      <c r="BD16" s="1">
        <f t="shared" si="11"/>
        <v>0.48905333859909217</v>
      </c>
      <c r="BE16" s="1">
        <f t="shared" si="12"/>
        <v>0.67754757752731298</v>
      </c>
      <c r="BF16" s="1">
        <f>SUM(BD$3:BD16)</f>
        <v>6.8451480198815524</v>
      </c>
      <c r="BG16" s="1">
        <f>SUM(BE$3:BE16)</f>
        <v>9.4887368706047397</v>
      </c>
      <c r="BH16" s="1">
        <f t="shared" si="13"/>
        <v>1.7660259449411662E-3</v>
      </c>
      <c r="BI16" s="1">
        <f t="shared" si="14"/>
        <v>1.2233497927576485E-3</v>
      </c>
      <c r="BJ16" s="1">
        <f>SUM(BH$3:BH16)</f>
        <v>1.2360229089951498E-2</v>
      </c>
      <c r="BK16" s="1">
        <f>SUM(BI$3:BI16)</f>
        <v>8.5653234494280674E-3</v>
      </c>
      <c r="BL16" s="1">
        <f t="shared" si="15"/>
        <v>2.0925552539379565E-2</v>
      </c>
      <c r="BM16" s="34">
        <f t="shared" si="16"/>
        <v>3.7949056405234306E-3</v>
      </c>
      <c r="BN16" s="33">
        <f t="shared" si="17"/>
        <v>1.7091962684563757</v>
      </c>
      <c r="BO16" s="14">
        <f t="shared" si="18"/>
        <v>1.8114815838926173</v>
      </c>
      <c r="BP16" s="1">
        <f t="shared" si="19"/>
        <v>0.58507031547823862</v>
      </c>
      <c r="BQ16" s="1">
        <f t="shared" si="20"/>
        <v>0.55203431759496091</v>
      </c>
      <c r="BR16" s="1">
        <f>SUM(BP$3:BP16)</f>
        <v>8.1886964445431829</v>
      </c>
      <c r="BS16" s="1">
        <f>SUM(BQ$3:BQ16)</f>
        <v>7.7305187489499527</v>
      </c>
      <c r="BT16" s="1">
        <f t="shared" si="21"/>
        <v>2.1127539170047505E-3</v>
      </c>
      <c r="BU16" s="1">
        <f t="shared" si="22"/>
        <v>9.9672862899090157E-4</v>
      </c>
      <c r="BV16" s="1">
        <f>SUM(BT$3:BT16)</f>
        <v>1.4786483073671445E-2</v>
      </c>
      <c r="BW16" s="1">
        <f>SUM(BU$3:BU16)</f>
        <v>6.9783449301185924E-3</v>
      </c>
      <c r="BX16" s="1">
        <f t="shared" si="23"/>
        <v>2.1764828003790038E-2</v>
      </c>
      <c r="BY16" s="34">
        <f t="shared" si="24"/>
        <v>7.8081381435528528E-3</v>
      </c>
      <c r="BZ16" s="33">
        <f t="shared" si="25"/>
        <v>1.3736257986577181</v>
      </c>
      <c r="CA16" s="14">
        <f t="shared" si="26"/>
        <v>2.1470520536912749</v>
      </c>
      <c r="CB16" s="1">
        <f t="shared" si="27"/>
        <v>0.72800030472431554</v>
      </c>
      <c r="CC16" s="1">
        <f t="shared" si="28"/>
        <v>0.46575489321778235</v>
      </c>
      <c r="CD16" s="1">
        <f>SUM(CB$3:CB16)</f>
        <v>10.188462174462904</v>
      </c>
      <c r="CE16" s="1">
        <f>SUM(CC$3:CC16)</f>
        <v>6.5220193748656152</v>
      </c>
      <c r="CF16" s="1">
        <f t="shared" si="29"/>
        <v>2.6288899892822504E-3</v>
      </c>
      <c r="CG16" s="1">
        <f t="shared" si="30"/>
        <v>8.4094633497655146E-4</v>
      </c>
      <c r="CH16" s="1">
        <f>SUM(CF$3:CF16)</f>
        <v>1.8397903819174957E-2</v>
      </c>
      <c r="CI16" s="1">
        <f>SUM(CG$3:CG16)</f>
        <v>5.8875102128077622E-3</v>
      </c>
      <c r="CJ16" s="1">
        <f t="shared" si="31"/>
        <v>2.428541403198272E-2</v>
      </c>
      <c r="CK16" s="34">
        <f t="shared" si="32"/>
        <v>1.2510393606367194E-2</v>
      </c>
      <c r="CL16" s="33">
        <f t="shared" si="33"/>
        <v>1.2897331812080537</v>
      </c>
      <c r="CM16" s="14">
        <f t="shared" si="34"/>
        <v>2.2309446711409398</v>
      </c>
      <c r="CN16" s="1">
        <f t="shared" si="35"/>
        <v>0.77535416981621774</v>
      </c>
      <c r="CO16" s="1">
        <f t="shared" si="36"/>
        <v>0.44824060987966341</v>
      </c>
      <c r="CP16" s="1">
        <f>SUM(CN$3:CN16)</f>
        <v>10.850940613981892</v>
      </c>
      <c r="CQ16" s="1">
        <f>SUM(CO$3:CO16)</f>
        <v>6.2767123281219401</v>
      </c>
      <c r="CR16" s="1">
        <f t="shared" si="37"/>
        <v>2.7998900576696752E-3</v>
      </c>
      <c r="CS16" s="1">
        <f t="shared" si="38"/>
        <v>8.093233233938367E-4</v>
      </c>
      <c r="CT16" s="1">
        <f>SUM(CR$3:CR16)</f>
        <v>1.9594323310000761E-2</v>
      </c>
      <c r="CU16" s="1">
        <f>SUM(CS$3:CS16)</f>
        <v>5.6660837529728114E-3</v>
      </c>
      <c r="CV16" s="1">
        <f t="shared" si="39"/>
        <v>2.5260407062973573E-2</v>
      </c>
      <c r="CW16" s="34">
        <f t="shared" si="40"/>
        <v>1.392823955702795E-2</v>
      </c>
    </row>
    <row r="17" spans="2:225" x14ac:dyDescent="0.15">
      <c r="B17" s="75" t="s">
        <v>39</v>
      </c>
      <c r="C17" s="89">
        <v>7.1400000000000001E-4</v>
      </c>
      <c r="D17" s="76"/>
      <c r="E17" s="122" t="s">
        <v>207</v>
      </c>
      <c r="K17" s="1" t="s">
        <v>217</v>
      </c>
      <c r="L17" s="1">
        <v>0.77300000000000002</v>
      </c>
      <c r="M17" s="1" t="s">
        <v>218</v>
      </c>
      <c r="AM17" s="12">
        <v>14</v>
      </c>
      <c r="AN17" s="13">
        <f t="shared" si="41"/>
        <v>27240.966748999996</v>
      </c>
      <c r="AO17" s="14">
        <f t="shared" si="0"/>
        <v>793.0123287519998</v>
      </c>
      <c r="AP17" s="33">
        <f t="shared" si="1"/>
        <v>2.1285567516778521</v>
      </c>
      <c r="AQ17" s="14">
        <f t="shared" si="2"/>
        <v>1.3921211006711407</v>
      </c>
      <c r="AR17" s="1">
        <f t="shared" si="3"/>
        <v>0.46980189708906839</v>
      </c>
      <c r="AS17" s="1">
        <f t="shared" si="4"/>
        <v>0.71832831175240475</v>
      </c>
      <c r="AT17" s="1">
        <f>SUM(AR$3:AR17)</f>
        <v>7.0452362191641678</v>
      </c>
      <c r="AU17" s="1">
        <f>SUM(AS$3:AS17)</f>
        <v>10.77911809418403</v>
      </c>
      <c r="AV17" s="1">
        <f t="shared" si="5"/>
        <v>1.8270073775685993E-3</v>
      </c>
      <c r="AW17" s="1">
        <f t="shared" si="6"/>
        <v>1.3967494950741202E-3</v>
      </c>
      <c r="AX17" s="1">
        <f>SUM(AV$3:AV17)</f>
        <v>1.3700181243429753E-2</v>
      </c>
      <c r="AY17" s="1">
        <f>SUM(AW$3:AW17)</f>
        <v>1.0478398146152494E-2</v>
      </c>
      <c r="AZ17" s="1">
        <f t="shared" si="7"/>
        <v>2.4178579389582247E-2</v>
      </c>
      <c r="BA17" s="1">
        <f t="shared" si="8"/>
        <v>3.2217830972772581E-3</v>
      </c>
      <c r="BB17" s="33">
        <f t="shared" si="9"/>
        <v>2.0446641342281877</v>
      </c>
      <c r="BC17" s="14">
        <f t="shared" si="10"/>
        <v>1.4760137181208051</v>
      </c>
      <c r="BD17" s="1">
        <f t="shared" si="11"/>
        <v>0.48907787996069896</v>
      </c>
      <c r="BE17" s="1">
        <f t="shared" si="12"/>
        <v>0.67750047829714988</v>
      </c>
      <c r="BF17" s="1">
        <f>SUM(BD$3:BD17)</f>
        <v>7.3342258998422514</v>
      </c>
      <c r="BG17" s="1">
        <f>SUM(BE$3:BE17)</f>
        <v>10.166237348901889</v>
      </c>
      <c r="BH17" s="1">
        <f t="shared" si="13"/>
        <v>1.9019695331804959E-3</v>
      </c>
      <c r="BI17" s="1">
        <f t="shared" si="14"/>
        <v>1.317362041133347E-3</v>
      </c>
      <c r="BJ17" s="1">
        <f>SUM(BH$3:BH17)</f>
        <v>1.4262198623131994E-2</v>
      </c>
      <c r="BK17" s="1">
        <f>SUM(BI$3:BI17)</f>
        <v>9.8826854905614148E-3</v>
      </c>
      <c r="BL17" s="1">
        <f t="shared" si="15"/>
        <v>2.4144884113693407E-2</v>
      </c>
      <c r="BM17" s="34">
        <f t="shared" si="16"/>
        <v>4.3795131325705793E-3</v>
      </c>
      <c r="BN17" s="33">
        <f t="shared" si="17"/>
        <v>1.70909366442953</v>
      </c>
      <c r="BO17" s="14">
        <f t="shared" si="18"/>
        <v>1.811584187919463</v>
      </c>
      <c r="BP17" s="1">
        <f t="shared" si="19"/>
        <v>0.58510543969150164</v>
      </c>
      <c r="BQ17" s="1">
        <f t="shared" si="20"/>
        <v>0.55200305162105812</v>
      </c>
      <c r="BR17" s="1">
        <f>SUM(BP$3:BP17)</f>
        <v>8.7738018842346843</v>
      </c>
      <c r="BS17" s="1">
        <f>SUM(BQ$3:BQ17)</f>
        <v>8.2825218005710113</v>
      </c>
      <c r="BT17" s="1">
        <f t="shared" si="21"/>
        <v>2.2754100432447288E-3</v>
      </c>
      <c r="BU17" s="1">
        <f t="shared" si="22"/>
        <v>1.0733392670409464E-3</v>
      </c>
      <c r="BV17" s="1">
        <f>SUM(BT$3:BT17)</f>
        <v>1.7061893116916173E-2</v>
      </c>
      <c r="BW17" s="1">
        <f>SUM(BU$3:BU17)</f>
        <v>8.0516841971595386E-3</v>
      </c>
      <c r="BX17" s="1">
        <f t="shared" si="23"/>
        <v>2.5113577314075711E-2</v>
      </c>
      <c r="BY17" s="34">
        <f t="shared" si="24"/>
        <v>9.0102089197566342E-3</v>
      </c>
      <c r="BZ17" s="33">
        <f t="shared" si="25"/>
        <v>1.3735231946308724</v>
      </c>
      <c r="CA17" s="14">
        <f t="shared" si="26"/>
        <v>2.1471546577181209</v>
      </c>
      <c r="CB17" s="1">
        <f t="shared" si="27"/>
        <v>0.72805468732455236</v>
      </c>
      <c r="CC17" s="1">
        <f t="shared" si="28"/>
        <v>0.46573263663398407</v>
      </c>
      <c r="CD17" s="1">
        <f>SUM(CB$3:CB17)</f>
        <v>10.916516861787457</v>
      </c>
      <c r="CE17" s="1">
        <f>SUM(CC$3:CC17)</f>
        <v>6.987752011499599</v>
      </c>
      <c r="CF17" s="1">
        <f t="shared" si="29"/>
        <v>2.831323784039926E-3</v>
      </c>
      <c r="CG17" s="1">
        <f t="shared" si="30"/>
        <v>9.0559123789941346E-4</v>
      </c>
      <c r="CH17" s="1">
        <f>SUM(CF$3:CF17)</f>
        <v>2.1229227603214884E-2</v>
      </c>
      <c r="CI17" s="1">
        <f>SUM(CG$3:CG17)</f>
        <v>6.7931014507071757E-3</v>
      </c>
      <c r="CJ17" s="1">
        <f t="shared" si="31"/>
        <v>2.802232905392206E-2</v>
      </c>
      <c r="CK17" s="34">
        <f t="shared" si="32"/>
        <v>1.4436126152507708E-2</v>
      </c>
      <c r="CL17" s="33">
        <f t="shared" si="33"/>
        <v>1.2896305771812078</v>
      </c>
      <c r="CM17" s="14">
        <f t="shared" si="34"/>
        <v>2.2310472751677852</v>
      </c>
      <c r="CN17" s="1">
        <f t="shared" si="35"/>
        <v>0.77541585760608767</v>
      </c>
      <c r="CO17" s="1">
        <f t="shared" si="36"/>
        <v>0.44821999566315568</v>
      </c>
      <c r="CP17" s="1">
        <f>SUM(CN$3:CN17)</f>
        <v>11.626356471587981</v>
      </c>
      <c r="CQ17" s="1">
        <f>SUM(CO$3:CO17)</f>
        <v>6.7249323237850955</v>
      </c>
      <c r="CR17" s="1">
        <f t="shared" si="37"/>
        <v>3.0155061129125628E-3</v>
      </c>
      <c r="CS17" s="1">
        <f t="shared" si="38"/>
        <v>8.7153888045613599E-4</v>
      </c>
      <c r="CT17" s="1">
        <f>SUM(CR$3:CR17)</f>
        <v>2.2609829422913324E-2</v>
      </c>
      <c r="CU17" s="1">
        <f>SUM(CS$3:CS17)</f>
        <v>6.5376226334289472E-3</v>
      </c>
      <c r="CV17" s="1">
        <f t="shared" si="39"/>
        <v>2.9147452056342272E-2</v>
      </c>
      <c r="CW17" s="34">
        <f t="shared" si="40"/>
        <v>1.6072206789484376E-2</v>
      </c>
    </row>
    <row r="18" spans="2:225" ht="14.25" thickBot="1" x14ac:dyDescent="0.2">
      <c r="B18" s="78" t="s">
        <v>40</v>
      </c>
      <c r="C18" s="90">
        <v>1.5000999999999998</v>
      </c>
      <c r="D18" s="79"/>
      <c r="E18" s="121">
        <f>MAX(L21:L200)</f>
        <v>0.20902747516008921</v>
      </c>
      <c r="AM18" s="12">
        <v>15</v>
      </c>
      <c r="AN18" s="13">
        <f t="shared" si="41"/>
        <v>27240.966748999996</v>
      </c>
      <c r="AO18" s="14">
        <f t="shared" si="0"/>
        <v>794.69025859999988</v>
      </c>
      <c r="AP18" s="33">
        <f t="shared" si="1"/>
        <v>2.1284483221476509</v>
      </c>
      <c r="AQ18" s="14">
        <f t="shared" si="2"/>
        <v>1.3922295302013421</v>
      </c>
      <c r="AR18" s="1">
        <f t="shared" si="3"/>
        <v>0.46982583020431434</v>
      </c>
      <c r="AS18" s="1">
        <f t="shared" si="4"/>
        <v>0.71827236695330077</v>
      </c>
      <c r="AT18" s="1">
        <f>SUM(AR$3:AR18)</f>
        <v>7.5150620493684821</v>
      </c>
      <c r="AU18" s="1">
        <f>SUM(AS$3:AS18)</f>
        <v>11.49739046113733</v>
      </c>
      <c r="AV18" s="1">
        <f t="shared" si="5"/>
        <v>1.9576076258513097E-3</v>
      </c>
      <c r="AW18" s="1">
        <f t="shared" si="6"/>
        <v>1.4964007644860432E-3</v>
      </c>
      <c r="AX18" s="1">
        <f>SUM(AV$3:AV18)</f>
        <v>1.5657788869281063E-2</v>
      </c>
      <c r="AY18" s="1">
        <f>SUM(AW$3:AW18)</f>
        <v>1.1974798910638539E-2</v>
      </c>
      <c r="AZ18" s="1">
        <f t="shared" si="7"/>
        <v>2.7632587779919601E-2</v>
      </c>
      <c r="BA18" s="1">
        <f t="shared" si="8"/>
        <v>3.6829899586425241E-3</v>
      </c>
      <c r="BB18" s="33">
        <f t="shared" si="9"/>
        <v>2.0445557046979861</v>
      </c>
      <c r="BC18" s="14">
        <f t="shared" si="10"/>
        <v>1.4761221476510067</v>
      </c>
      <c r="BD18" s="1">
        <f t="shared" si="11"/>
        <v>0.48910381737323033</v>
      </c>
      <c r="BE18" s="1">
        <f t="shared" si="12"/>
        <v>0.6774507120507115</v>
      </c>
      <c r="BF18" s="1">
        <f>SUM(BD$3:BD18)</f>
        <v>7.8233297172154819</v>
      </c>
      <c r="BG18" s="1">
        <f>SUM(BE$3:BE18)</f>
        <v>10.843688060952601</v>
      </c>
      <c r="BH18" s="1">
        <f t="shared" si="13"/>
        <v>2.0379325723884597E-3</v>
      </c>
      <c r="BI18" s="1">
        <f t="shared" si="14"/>
        <v>1.411355650105649E-3</v>
      </c>
      <c r="BJ18" s="1">
        <f>SUM(BH$3:BH18)</f>
        <v>1.6300131195520453E-2</v>
      </c>
      <c r="BK18" s="1">
        <f>SUM(BI$3:BI18)</f>
        <v>1.1294041140667064E-2</v>
      </c>
      <c r="BL18" s="1">
        <f t="shared" si="15"/>
        <v>2.7594172336187515E-2</v>
      </c>
      <c r="BM18" s="34">
        <f t="shared" si="16"/>
        <v>5.0060900548533887E-3</v>
      </c>
      <c r="BN18" s="33">
        <f t="shared" si="17"/>
        <v>1.7089852348993289</v>
      </c>
      <c r="BO18" s="14">
        <f t="shared" si="18"/>
        <v>1.8116926174496644</v>
      </c>
      <c r="BP18" s="1">
        <f t="shared" si="19"/>
        <v>0.58514256272021392</v>
      </c>
      <c r="BQ18" s="1">
        <f t="shared" si="20"/>
        <v>0.55197001432158443</v>
      </c>
      <c r="BR18" s="1">
        <f>SUM(BP$3:BP18)</f>
        <v>9.358944446954899</v>
      </c>
      <c r="BS18" s="1">
        <f>SUM(BQ$3:BQ18)</f>
        <v>8.8344918148925959</v>
      </c>
      <c r="BT18" s="1">
        <f t="shared" si="21"/>
        <v>2.4380940113342244E-3</v>
      </c>
      <c r="BU18" s="1">
        <f t="shared" si="22"/>
        <v>1.1499375298366342E-3</v>
      </c>
      <c r="BV18" s="1">
        <f>SUM(BT$3:BT18)</f>
        <v>1.9499987128250396E-2</v>
      </c>
      <c r="BW18" s="1">
        <f>SUM(BU$3:BU18)</f>
        <v>9.2016217269961734E-3</v>
      </c>
      <c r="BX18" s="1">
        <f t="shared" si="23"/>
        <v>2.8701608855246571E-2</v>
      </c>
      <c r="BY18" s="34">
        <f t="shared" si="24"/>
        <v>1.0298365401254223E-2</v>
      </c>
      <c r="BZ18" s="33">
        <f t="shared" si="25"/>
        <v>1.3734147651006712</v>
      </c>
      <c r="CA18" s="14">
        <f t="shared" si="26"/>
        <v>2.1472630872483216</v>
      </c>
      <c r="CB18" s="1">
        <f t="shared" si="27"/>
        <v>0.72811216641223464</v>
      </c>
      <c r="CC18" s="1">
        <f t="shared" si="28"/>
        <v>0.46570911870956705</v>
      </c>
      <c r="CD18" s="1">
        <f>SUM(CB$3:CB18)</f>
        <v>11.644629028199692</v>
      </c>
      <c r="CE18" s="1">
        <f>SUM(CC$3:CC18)</f>
        <v>7.453461130209166</v>
      </c>
      <c r="CF18" s="1">
        <f t="shared" si="29"/>
        <v>3.033800693384311E-3</v>
      </c>
      <c r="CG18" s="1">
        <f t="shared" si="30"/>
        <v>9.702273306449314E-4</v>
      </c>
      <c r="CH18" s="1">
        <f>SUM(CF$3:CF18)</f>
        <v>2.4263028296599196E-2</v>
      </c>
      <c r="CI18" s="1">
        <f>SUM(CG$3:CG18)</f>
        <v>7.763328781352107E-3</v>
      </c>
      <c r="CJ18" s="1">
        <f t="shared" si="31"/>
        <v>3.2026357077951303E-2</v>
      </c>
      <c r="CK18" s="34">
        <f t="shared" si="32"/>
        <v>1.6499699515247088E-2</v>
      </c>
      <c r="CL18" s="33">
        <f t="shared" si="33"/>
        <v>1.2895221476510064</v>
      </c>
      <c r="CM18" s="14">
        <f t="shared" si="34"/>
        <v>2.231155704697986</v>
      </c>
      <c r="CN18" s="1">
        <f t="shared" si="35"/>
        <v>0.77548105848480386</v>
      </c>
      <c r="CO18" s="1">
        <f t="shared" si="36"/>
        <v>0.44819821310290942</v>
      </c>
      <c r="CP18" s="1">
        <f>SUM(CN$3:CN18)</f>
        <v>12.401837530072784</v>
      </c>
      <c r="CQ18" s="1">
        <f>SUM(CO$3:CO18)</f>
        <v>7.1731305368880047</v>
      </c>
      <c r="CR18" s="1">
        <f t="shared" si="37"/>
        <v>3.2311710770200159E-3</v>
      </c>
      <c r="CS18" s="1">
        <f t="shared" si="38"/>
        <v>9.3374627729772802E-4</v>
      </c>
      <c r="CT18" s="1">
        <f>SUM(CR$3:CR18)</f>
        <v>2.5841000499933341E-2</v>
      </c>
      <c r="CU18" s="1">
        <f>SUM(CS$3:CS18)</f>
        <v>7.4713689107266754E-3</v>
      </c>
      <c r="CV18" s="1">
        <f t="shared" si="39"/>
        <v>3.3312369410660014E-2</v>
      </c>
      <c r="CW18" s="34">
        <f t="shared" si="40"/>
        <v>1.8369631589206667E-2</v>
      </c>
    </row>
    <row r="19" spans="2:225" ht="14.25" thickBot="1" x14ac:dyDescent="0.2">
      <c r="H19" s="1" t="s">
        <v>6</v>
      </c>
      <c r="N19" s="15" t="s">
        <v>7</v>
      </c>
      <c r="S19" s="15" t="s">
        <v>8</v>
      </c>
      <c r="X19" s="15" t="s">
        <v>9</v>
      </c>
      <c r="AG19" s="40" t="s">
        <v>29</v>
      </c>
      <c r="AM19" s="12">
        <v>16</v>
      </c>
      <c r="AN19" s="13">
        <f t="shared" si="41"/>
        <v>27240.966748999996</v>
      </c>
      <c r="AO19" s="14">
        <f t="shared" si="0"/>
        <v>796.45833719199982</v>
      </c>
      <c r="AP19" s="33">
        <f t="shared" si="1"/>
        <v>2.128334067114094</v>
      </c>
      <c r="AQ19" s="14">
        <f t="shared" si="2"/>
        <v>1.392343785234899</v>
      </c>
      <c r="AR19" s="1">
        <f t="shared" si="3"/>
        <v>0.46985105179279774</v>
      </c>
      <c r="AS19" s="1">
        <f t="shared" si="4"/>
        <v>0.71821342588266901</v>
      </c>
      <c r="AT19" s="1">
        <f>SUM(AR$3:AR19)</f>
        <v>7.9849131011612799</v>
      </c>
      <c r="AU19" s="1">
        <f>SUM(AS$3:AS19)</f>
        <v>12.215603887019999</v>
      </c>
      <c r="AV19" s="1">
        <f t="shared" si="5"/>
        <v>2.088226896856879E-3</v>
      </c>
      <c r="AW19" s="1">
        <f t="shared" si="6"/>
        <v>1.59602983529482E-3</v>
      </c>
      <c r="AX19" s="1">
        <f>SUM(AV$3:AV19)</f>
        <v>1.7746015766137942E-2</v>
      </c>
      <c r="AY19" s="1">
        <f>SUM(AW$3:AW19)</f>
        <v>1.3570828745933359E-2</v>
      </c>
      <c r="AZ19" s="1">
        <f t="shared" si="7"/>
        <v>3.1316844512071298E-2</v>
      </c>
      <c r="BA19" s="1">
        <f t="shared" si="8"/>
        <v>4.1751870202045831E-3</v>
      </c>
      <c r="BB19" s="33">
        <f t="shared" si="9"/>
        <v>2.0444414496644296</v>
      </c>
      <c r="BC19" s="14">
        <f t="shared" si="10"/>
        <v>1.4762364026845634</v>
      </c>
      <c r="BD19" s="1">
        <f t="shared" si="11"/>
        <v>0.48913115128053086</v>
      </c>
      <c r="BE19" s="1">
        <f t="shared" si="12"/>
        <v>0.67739827996483581</v>
      </c>
      <c r="BF19" s="1">
        <f>SUM(BD$3:BD19)</f>
        <v>8.3124608684960126</v>
      </c>
      <c r="BG19" s="1">
        <f>SUM(BE$3:BE19)</f>
        <v>11.521086340917437</v>
      </c>
      <c r="BH19" s="1">
        <f t="shared" si="13"/>
        <v>2.1739162279134703E-3</v>
      </c>
      <c r="BI19" s="1">
        <f t="shared" si="14"/>
        <v>1.5053295110329685E-3</v>
      </c>
      <c r="BJ19" s="1">
        <f>SUM(BH$3:BH19)</f>
        <v>1.8474047423433924E-2</v>
      </c>
      <c r="BK19" s="1">
        <f>SUM(BI$3:BI19)</f>
        <v>1.2799370651700033E-2</v>
      </c>
      <c r="BL19" s="1">
        <f t="shared" si="15"/>
        <v>3.1273418075133959E-2</v>
      </c>
      <c r="BM19" s="34">
        <f t="shared" si="16"/>
        <v>5.6746767717338904E-3</v>
      </c>
      <c r="BN19" s="33">
        <f t="shared" si="17"/>
        <v>1.7088709798657717</v>
      </c>
      <c r="BO19" s="14">
        <f t="shared" si="18"/>
        <v>1.811806872483221</v>
      </c>
      <c r="BP19" s="1">
        <f t="shared" si="19"/>
        <v>0.58518168532451054</v>
      </c>
      <c r="BQ19" s="1">
        <f t="shared" si="20"/>
        <v>0.55193520633323512</v>
      </c>
      <c r="BR19" s="1">
        <f>SUM(BP$3:BP19)</f>
        <v>9.9441261322794094</v>
      </c>
      <c r="BS19" s="1">
        <f>SUM(BQ$3:BQ19)</f>
        <v>9.3864270212258312</v>
      </c>
      <c r="BT19" s="1">
        <f t="shared" si="21"/>
        <v>2.6008074903311577E-3</v>
      </c>
      <c r="BU19" s="1">
        <f t="shared" si="22"/>
        <v>1.2265226807405224E-3</v>
      </c>
      <c r="BV19" s="1">
        <f>SUM(BT$3:BT19)</f>
        <v>2.2100794618581554E-2</v>
      </c>
      <c r="BW19" s="1">
        <f>SUM(BU$3:BU19)</f>
        <v>1.0428144407736695E-2</v>
      </c>
      <c r="BX19" s="1">
        <f t="shared" si="23"/>
        <v>3.2528939026318246E-2</v>
      </c>
      <c r="BY19" s="34">
        <f t="shared" si="24"/>
        <v>1.1672650210844859E-2</v>
      </c>
      <c r="BZ19" s="33">
        <f t="shared" si="25"/>
        <v>1.3733005100671138</v>
      </c>
      <c r="CA19" s="14">
        <f t="shared" si="26"/>
        <v>2.1473773422818789</v>
      </c>
      <c r="CB19" s="1">
        <f t="shared" si="27"/>
        <v>0.72817274345229033</v>
      </c>
      <c r="CC19" s="1">
        <f t="shared" si="28"/>
        <v>0.46568433982700252</v>
      </c>
      <c r="CD19" s="1">
        <f>SUM(CB$3:CB19)</f>
        <v>12.372801771651982</v>
      </c>
      <c r="CE19" s="1">
        <f>SUM(CC$3:CC19)</f>
        <v>7.9191454700361685</v>
      </c>
      <c r="CF19" s="1">
        <f t="shared" si="29"/>
        <v>3.2363233042324016E-3</v>
      </c>
      <c r="CG19" s="1">
        <f t="shared" si="30"/>
        <v>1.0348540885044501E-3</v>
      </c>
      <c r="CH19" s="1">
        <f>SUM(CF$3:CF19)</f>
        <v>2.7499351600831598E-2</v>
      </c>
      <c r="CI19" s="1">
        <f>SUM(CG$3:CG19)</f>
        <v>8.7981828698565565E-3</v>
      </c>
      <c r="CJ19" s="1">
        <f t="shared" si="31"/>
        <v>3.6297534470688154E-2</v>
      </c>
      <c r="CK19" s="34">
        <f t="shared" si="32"/>
        <v>1.8701168730975042E-2</v>
      </c>
      <c r="CL19" s="33">
        <f t="shared" si="33"/>
        <v>1.2894078926174497</v>
      </c>
      <c r="CM19" s="14">
        <f t="shared" si="34"/>
        <v>2.2312699597315433</v>
      </c>
      <c r="CN19" s="1">
        <f t="shared" si="35"/>
        <v>0.77554977422236615</v>
      </c>
      <c r="CO19" s="1">
        <f t="shared" si="36"/>
        <v>0.44817526253986573</v>
      </c>
      <c r="CP19" s="1">
        <f>SUM(CN$3:CN19)</f>
        <v>13.17738730429515</v>
      </c>
      <c r="CQ19" s="1">
        <f>SUM(CO$3:CO19)</f>
        <v>7.6213057994278701</v>
      </c>
      <c r="CR19" s="1">
        <f t="shared" si="37"/>
        <v>3.4468878854327385E-3</v>
      </c>
      <c r="CS19" s="1">
        <f t="shared" si="38"/>
        <v>9.9594502786636832E-4</v>
      </c>
      <c r="CT19" s="1">
        <f>SUM(CR$3:CR19)</f>
        <v>2.9287888385366077E-2</v>
      </c>
      <c r="CU19" s="1">
        <f>SUM(CS$3:CS19)</f>
        <v>8.4673139385930442E-3</v>
      </c>
      <c r="CV19" s="1">
        <f t="shared" si="39"/>
        <v>3.7755202323959125E-2</v>
      </c>
      <c r="CW19" s="34">
        <f t="shared" si="40"/>
        <v>2.0820574446773033E-2</v>
      </c>
    </row>
    <row r="20" spans="2:225" ht="15" thickBot="1" x14ac:dyDescent="0.2">
      <c r="B20" s="61" t="s">
        <v>10</v>
      </c>
      <c r="C20" s="61"/>
      <c r="D20" s="61" t="s">
        <v>32</v>
      </c>
      <c r="E20" s="62" t="s">
        <v>11</v>
      </c>
      <c r="F20" s="63" t="s">
        <v>108</v>
      </c>
      <c r="G20" s="61" t="s">
        <v>12</v>
      </c>
      <c r="H20" s="61" t="s">
        <v>2</v>
      </c>
      <c r="I20" s="64" t="s">
        <v>15</v>
      </c>
      <c r="J20" s="64" t="s">
        <v>30</v>
      </c>
      <c r="K20" s="63" t="s">
        <v>109</v>
      </c>
      <c r="L20" s="65" t="s">
        <v>31</v>
      </c>
      <c r="M20" s="50" t="s">
        <v>22</v>
      </c>
      <c r="N20" s="51" t="s">
        <v>46</v>
      </c>
      <c r="O20" s="52" t="s">
        <v>47</v>
      </c>
      <c r="P20" s="52" t="s">
        <v>48</v>
      </c>
      <c r="Q20" s="52" t="s">
        <v>49</v>
      </c>
      <c r="R20" s="52" t="s">
        <v>50</v>
      </c>
      <c r="S20" s="51" t="s">
        <v>46</v>
      </c>
      <c r="T20" s="52" t="s">
        <v>47</v>
      </c>
      <c r="U20" s="52" t="s">
        <v>48</v>
      </c>
      <c r="V20" s="52" t="s">
        <v>49</v>
      </c>
      <c r="W20" s="52" t="s">
        <v>50</v>
      </c>
      <c r="X20" s="51" t="s">
        <v>46</v>
      </c>
      <c r="Y20" s="52" t="s">
        <v>47</v>
      </c>
      <c r="Z20" s="52" t="s">
        <v>48</v>
      </c>
      <c r="AA20" s="52" t="s">
        <v>49</v>
      </c>
      <c r="AB20" s="52" t="s">
        <v>50</v>
      </c>
      <c r="AC20" s="51" t="s">
        <v>51</v>
      </c>
      <c r="AD20" s="52" t="s">
        <v>52</v>
      </c>
      <c r="AE20" s="52" t="s">
        <v>53</v>
      </c>
      <c r="AF20" s="53" t="s">
        <v>54</v>
      </c>
      <c r="AG20" s="41">
        <v>-12.5</v>
      </c>
      <c r="AH20" s="42">
        <v>-10</v>
      </c>
      <c r="AI20" s="42">
        <v>0</v>
      </c>
      <c r="AJ20" s="42">
        <v>10</v>
      </c>
      <c r="AK20" s="43">
        <v>12.5</v>
      </c>
      <c r="AM20" s="12">
        <v>17</v>
      </c>
      <c r="AN20" s="13">
        <f t="shared" si="41"/>
        <v>27240.966748999996</v>
      </c>
      <c r="AO20" s="14">
        <f t="shared" si="0"/>
        <v>798.31656452799973</v>
      </c>
      <c r="AP20" s="33">
        <f t="shared" si="1"/>
        <v>2.128213986577181</v>
      </c>
      <c r="AQ20" s="14">
        <f t="shared" si="2"/>
        <v>1.3924638657718118</v>
      </c>
      <c r="AR20" s="1">
        <f t="shared" si="3"/>
        <v>0.46987756226915223</v>
      </c>
      <c r="AS20" s="1">
        <f t="shared" si="4"/>
        <v>0.71815149001781975</v>
      </c>
      <c r="AT20" s="1">
        <f>SUM(AR$3:AR20)</f>
        <v>8.4547906634304315</v>
      </c>
      <c r="AU20" s="1">
        <f>SUM(AS$3:AS20)</f>
        <v>12.933755377037818</v>
      </c>
      <c r="AV20" s="1">
        <f t="shared" si="5"/>
        <v>2.2188662662709969E-3</v>
      </c>
      <c r="AW20" s="1">
        <f t="shared" si="6"/>
        <v>1.6956354625420743E-3</v>
      </c>
      <c r="AX20" s="1">
        <f>SUM(AV$3:AV20)</f>
        <v>1.996488203240894E-2</v>
      </c>
      <c r="AY20" s="1">
        <f>SUM(AW$3:AW20)</f>
        <v>1.5266464208475434E-2</v>
      </c>
      <c r="AZ20" s="1">
        <f t="shared" si="7"/>
        <v>3.5231346240884372E-2</v>
      </c>
      <c r="BA20" s="1">
        <f t="shared" si="8"/>
        <v>4.6984178239335064E-3</v>
      </c>
      <c r="BB20" s="33">
        <f t="shared" si="9"/>
        <v>2.0443213691275166</v>
      </c>
      <c r="BC20" s="14">
        <f t="shared" si="10"/>
        <v>1.4763564832214762</v>
      </c>
      <c r="BD20" s="1">
        <f t="shared" si="11"/>
        <v>0.48915988215041939</v>
      </c>
      <c r="BE20" s="1">
        <f t="shared" si="12"/>
        <v>0.67734318327911902</v>
      </c>
      <c r="BF20" s="1">
        <f>SUM(BD$3:BD20)</f>
        <v>8.8016207506464319</v>
      </c>
      <c r="BG20" s="1">
        <f>SUM(BE$3:BE20)</f>
        <v>12.198429524196555</v>
      </c>
      <c r="BH20" s="1">
        <f t="shared" si="13"/>
        <v>2.3099216657103136E-3</v>
      </c>
      <c r="BI20" s="1">
        <f t="shared" si="14"/>
        <v>1.5992825160756976E-3</v>
      </c>
      <c r="BJ20" s="1">
        <f>SUM(BH$3:BH20)</f>
        <v>2.0783969089144236E-2</v>
      </c>
      <c r="BK20" s="1">
        <f>SUM(BI$3:BI20)</f>
        <v>1.4398653167775732E-2</v>
      </c>
      <c r="BL20" s="1">
        <f t="shared" si="15"/>
        <v>3.5182622256919968E-2</v>
      </c>
      <c r="BM20" s="34">
        <f t="shared" si="16"/>
        <v>6.3853159213685048E-3</v>
      </c>
      <c r="BN20" s="33">
        <f t="shared" si="17"/>
        <v>1.7087508993288589</v>
      </c>
      <c r="BO20" s="14">
        <f t="shared" si="18"/>
        <v>1.8119269530201338</v>
      </c>
      <c r="BP20" s="1">
        <f t="shared" si="19"/>
        <v>0.58522280830562667</v>
      </c>
      <c r="BQ20" s="1">
        <f t="shared" si="20"/>
        <v>0.55189862832670611</v>
      </c>
      <c r="BR20" s="1">
        <f>SUM(BP$3:BP20)</f>
        <v>10.529348940585036</v>
      </c>
      <c r="BS20" s="1">
        <f>SUM(BQ$3:BQ20)</f>
        <v>9.9383256495525369</v>
      </c>
      <c r="BT20" s="1">
        <f t="shared" si="21"/>
        <v>2.7635521503321259E-3</v>
      </c>
      <c r="BU20" s="1">
        <f t="shared" si="22"/>
        <v>1.3030939835491672E-3</v>
      </c>
      <c r="BV20" s="1">
        <f>SUM(BT$3:BT20)</f>
        <v>2.4864346768913678E-2</v>
      </c>
      <c r="BW20" s="1">
        <f>SUM(BU$3:BU20)</f>
        <v>1.1731238391285863E-2</v>
      </c>
      <c r="BX20" s="1">
        <f t="shared" si="23"/>
        <v>3.6595585160199541E-2</v>
      </c>
      <c r="BY20" s="34">
        <f t="shared" si="24"/>
        <v>1.3133108377627815E-2</v>
      </c>
      <c r="BZ20" s="33">
        <f t="shared" si="25"/>
        <v>1.373180429530201</v>
      </c>
      <c r="CA20" s="14">
        <f t="shared" si="26"/>
        <v>2.147497422818792</v>
      </c>
      <c r="CB20" s="1">
        <f t="shared" si="27"/>
        <v>0.72823641998897748</v>
      </c>
      <c r="CC20" s="1">
        <f t="shared" si="28"/>
        <v>0.46565830038920658</v>
      </c>
      <c r="CD20" s="1">
        <f>SUM(CB$3:CB20)</f>
        <v>13.10103819164096</v>
      </c>
      <c r="CE20" s="1">
        <f>SUM(CC$3:CC20)</f>
        <v>8.3848037704253748</v>
      </c>
      <c r="CF20" s="1">
        <f t="shared" si="29"/>
        <v>3.4388942055035049E-3</v>
      </c>
      <c r="CG20" s="1">
        <f t="shared" si="30"/>
        <v>1.0994709870300711E-3</v>
      </c>
      <c r="CH20" s="1">
        <f>SUM(CF$3:CF20)</f>
        <v>3.0938245806335102E-2</v>
      </c>
      <c r="CI20" s="1">
        <f>SUM(CG$3:CG20)</f>
        <v>9.8976538568866269E-3</v>
      </c>
      <c r="CJ20" s="1">
        <f t="shared" si="31"/>
        <v>4.0835899663221729E-2</v>
      </c>
      <c r="CK20" s="34">
        <f t="shared" si="32"/>
        <v>2.1040591949448476E-2</v>
      </c>
      <c r="CL20" s="33">
        <f t="shared" si="33"/>
        <v>1.2892878120805369</v>
      </c>
      <c r="CM20" s="14">
        <f t="shared" si="34"/>
        <v>2.2313900402684559</v>
      </c>
      <c r="CN20" s="1">
        <f t="shared" si="35"/>
        <v>0.77562200668467485</v>
      </c>
      <c r="CO20" s="1">
        <f t="shared" si="36"/>
        <v>0.44815114433319386</v>
      </c>
      <c r="CP20" s="1">
        <f>SUM(CN$3:CN20)</f>
        <v>13.953009310979825</v>
      </c>
      <c r="CQ20" s="1">
        <f>SUM(CO$3:CO20)</f>
        <v>8.0694569437610646</v>
      </c>
      <c r="CR20" s="1">
        <f t="shared" si="37"/>
        <v>3.6626594760109646E-3</v>
      </c>
      <c r="CS20" s="1">
        <f t="shared" si="38"/>
        <v>1.0581346463422632E-3</v>
      </c>
      <c r="CT20" s="1">
        <f>SUM(CR$3:CR20)</f>
        <v>3.2950547861377043E-2</v>
      </c>
      <c r="CU20" s="1">
        <f>SUM(CS$3:CS20)</f>
        <v>9.5254485849353074E-3</v>
      </c>
      <c r="CV20" s="1">
        <f t="shared" si="39"/>
        <v>4.247599644631235E-2</v>
      </c>
      <c r="CW20" s="34">
        <f t="shared" si="40"/>
        <v>2.3425099276441735E-2</v>
      </c>
    </row>
    <row r="21" spans="2:225" ht="14.25" x14ac:dyDescent="0.15">
      <c r="B21" s="46" t="s">
        <v>65</v>
      </c>
      <c r="C21" s="21">
        <v>0</v>
      </c>
      <c r="D21" s="20">
        <v>0</v>
      </c>
      <c r="E21" s="2" t="str">
        <f t="shared" ref="E21:E84" si="42">B21 &amp; "→" &amp; B22</f>
        <v>東京駅→上野駅</v>
      </c>
      <c r="F21" s="83">
        <v>90</v>
      </c>
      <c r="G21" s="20">
        <f t="shared" ref="G21:G52" si="43">MAX(D22-D21,0)</f>
        <v>3.6</v>
      </c>
      <c r="H21" s="4">
        <v>0</v>
      </c>
      <c r="I21" s="36">
        <f t="shared" ref="I21:I52" si="44">IF($H21=$G$11,MATCH(0,$AP$3:$AP$408,-1),0)+IF($H21=$G$12,MATCH(0,$BB$3:$BB$408,-1),0)+IF($H21=$G$13,MATCH(0,$BN$3:$BN$408,-1),0)+IF($H21=$G$14,MATCH(0,$BZ$3:$BZ$408,-1),0)+IF($H21=$G$15,MATCH(0,$CL$3:$CL$408,-1),0)</f>
        <v>366</v>
      </c>
      <c r="J21" s="123">
        <f t="shared" ref="J21:J52" si="45">IFERROR(IF($B22=0,0,(IF($H21=$G$11,AG21)+IF($H21=$G$12,AH21)+IF($H21=$G$13,AI21)+IF($H21=$G$14,AJ21)+IF($H21=$G$15,AK21))/86400),0)</f>
        <v>2.3967685245861042E-3</v>
      </c>
      <c r="K21" s="59">
        <f>G21*$L$17</f>
        <v>2.7827999999999999</v>
      </c>
      <c r="L21" s="54">
        <f>IF(J21=0,0,SUM(J$21:J21)+SUM(K$21:K21)/86400+SUM(C$21:C21)/86400)</f>
        <v>2.4289768579194375E-3</v>
      </c>
      <c r="M21" s="66">
        <v>0</v>
      </c>
      <c r="N21" s="67">
        <f t="shared" ref="N21:N52" si="46">IF($H21=$G$11,MIN(LOOKUP($G21+LOOKUP(M21,$AM$3:$AM$408,$AX$3:$AX$408),$AX$3:$AX$408,$AM$3:$AM$408),$I21),0)
+IF($H21=$G$12,MIN(LOOKUP($G21+LOOKUP(M21,$AM$3:$AM$408,$BJ$3:$BJ$408),$BJ$3:$BJ$408,$AM$3:$AM$408),$I21),0)
+IF($H21=$G$13,MIN(LOOKUP($G21+LOOKUP(M21,$AM$3:$AM$408,$BV$3:$BV$408),$BV$3:$BV$408,$AM$3:$AM$408),$I21),0)
+IF($H21=$G$14,MIN(LOOKUP($G21+LOOKUP(M21,$AM$3:$AM$408,$CH$3:$CH$408),$CH$3:$CH$408,$AM$3:$AM$408),$I21),0)
+IF($H21=$G$15,MIN(LOOKUP($G21+LOOKUP(M21,$AM$3:$AM$408,$CT$3:$CT$408),$CT$3:$CT$408,$AM$3:$AM$408),$I21),0)</f>
        <v>194</v>
      </c>
      <c r="O21" s="68">
        <f t="shared" ref="O21:O52" si="47">IF($H21=$G$11,MAX(IFERROR(LOOKUP(-$G21+LOOKUP(M21,$AM$3:$AM$408,$AX$3:$AX$408),$AX$3:$AX$408,$AM$3:$AM$408),0),$I21+1))
+IF($H21=$G$12,MAX(IFERROR(LOOKUP(-$G21+LOOKUP(M21,$AM$3:$AM$408,$BJ$3:$BJ$408),$BJ$3:$BJ$408,$AM$3:$AM$408),0),$I21+1))
+IF($H21=$G$13,MAX(IFERROR(LOOKUP(-$G21+LOOKUP(M21,$AM$3:$AM$408,$BV$3:$BV$408),$BV$3:$BV$408,$AM$3:$AM$408),0),$I21+1))
+IF($H21=$G$14,MAX(IFERROR(LOOKUP(-$G21+LOOKUP(M21,$AM$3:$AM$408,$CH$3:$CH$408),$CH$3:$CH$408,$AM$3:$AM$408),0),$I21+1))
+IF($H21=$G$15,MAX(IFERROR(LOOKUP(-$G21+LOOKUP(M21,$AM$3:$AM$408,$CT$3:$CT$408),$CT$3:$CT$408,$AM$3:$AM$408),0),$I21+1))</f>
        <v>367</v>
      </c>
      <c r="P21" s="68">
        <f>IF(M21&lt;$I21,N21,O21)</f>
        <v>194</v>
      </c>
      <c r="Q21" s="68">
        <f t="shared" ref="Q21:Q52" si="48">IF($H21=$G$11,LOOKUP($G21+LOOKUP(M22,$AM$3:$AM$408,$AY$3:$AY$408),$AY$3:$AY$408,$AM$3:$AM$408),0)
+IF($H21=$G$12,LOOKUP($G21+LOOKUP(M22,$AM$3:$AM$408,$BK$3:$BK$408),$BK$3:$BK$408,$AM$3:$AM$408),0)
+IF($H21=$G$13,LOOKUP($G21+LOOKUP(M22,$AM$3:$AM$408,$BW$3:$BW$408),$BW$3:$BW$408,$AM$3:$AM$408),0)
+IF($H21=$G$14,LOOKUP($G21+LOOKUP(M22,$AM$3:$AM$408,$CI$3:$CI$408),$CI$3:$CI$408,$AM$3:$AM$408),0)
+IF($H21=$G$15,LOOKUP($G21+LOOKUP(M22,$AM$3:$AM$408,$CU$3:$CU$408),$CU$3:$CU$408,$AM$3:$AM$408),0)</f>
        <v>273</v>
      </c>
      <c r="R21" s="68">
        <f>MIN(P20,M21,Q21)</f>
        <v>0</v>
      </c>
      <c r="S21" s="67">
        <f t="shared" ref="S21:S52" si="49">IF($H21=$G$11,MIN(LOOKUP($G21+LOOKUP(R21,$AM$3:$AM$408,$AX$3:$AX$408),$AX$3:$AX$408,$AM$3:$AM$408),$I21),0)
+IF($H21=$G$12,MIN(LOOKUP($G21+LOOKUP(R21,$AM$3:$AM$408,$BJ$3:$BJ$408),$BJ$3:$BJ$408,$AM$3:$AM$408),$I21),0)
+IF($H21=$G$13,MIN(LOOKUP($G21+LOOKUP(R21,$AM$3:$AM$408,$BV$3:$BV$408),$BV$3:$BV$408,$AM$3:$AM$408),$I21),0)
+IF($H21=$G$14,MIN(LOOKUP($G21+LOOKUP(R21,$AM$3:$AM$408,$CH$3:$CH$408),$CH$3:$CH$408,$AM$3:$AM$408),$I21),0)
+IF($H21=$G$15,MIN(LOOKUP($G21+LOOKUP(R21,$AM$3:$AM$408,$CT$3:$CT$408),$CT$3:$CT$408,$AM$3:$AM$408),$I21),0)</f>
        <v>194</v>
      </c>
      <c r="T21" s="68">
        <f t="shared" ref="T21:T52" si="50">IF($H21=$G$11,MAX(IFERROR(LOOKUP(-$G21+LOOKUP(R21,$AM$3:$AM$408,$AX$3:$AX$408),$AX$3:$AX$408,$AM$3:$AM$408),0),$I21+1))
+IF($H21=$G$12,MAX(IFERROR(LOOKUP(-$G21+LOOKUP(R21,$AM$3:$AM$408,$BJ$3:$BJ$408),$BJ$3:$BJ$408,$AM$3:$AM$408),0),$I21+1))
+IF($H21=$G$13,MAX(IFERROR(LOOKUP(-$G21+LOOKUP(R21,$AM$3:$AM$408,$BV$3:$BV$408),$BV$3:$BV$408,$AM$3:$AM$408),0),$I21+1))
+IF($H21=$G$14,MAX(IFERROR(LOOKUP(-$G21+LOOKUP(R21,$AM$3:$AM$408,$CH$3:$CH$408),$CH$3:$CH$408,$AM$3:$AM$408),0),$I21+1))
+IF($H21=$G$15,MAX(IFERROR(LOOKUP(-$G21+LOOKUP(R21,$AM$3:$AM$408,$CT$3:$CT$408),$CT$3:$CT$408,$AM$3:$AM$408),0),$I21+1))</f>
        <v>367</v>
      </c>
      <c r="U21" s="68">
        <f>IF(R21&lt;$I21,S21,T21)</f>
        <v>194</v>
      </c>
      <c r="V21" s="68">
        <f t="shared" ref="V21:V52" si="51">IF($H21=$G$11,LOOKUP($G21+LOOKUP(R22,$AM$3:$AM$408,$AY$3:$AY$408),$AY$3:$AY$408,$AM$3:$AM$408),0)
+IF($H21=$G$12,LOOKUP($G21+LOOKUP(R22,$AM$3:$AM$408,$BK$3:$BK$408),$BK$3:$BK$408,$AM$3:$AM$408),0)
+IF($H21=$G$13,LOOKUP($G21+LOOKUP(R22,$AM$3:$AM$408,$BW$3:$BW$408),$BW$3:$BW$408,$AM$3:$AM$408),0)
+IF($H21=$G$14,LOOKUP($G21+LOOKUP(R22,$AM$3:$AM$408,$CI$3:$CI$408),$CI$3:$CI$408,$AM$3:$AM$408),0)
+IF($H21=$G$15,LOOKUP($G21+LOOKUP(R22,$AM$3:$AM$408,$CU$3:$CU$408),$CU$3:$CU$408,$AM$3:$AM$408),0)</f>
        <v>273</v>
      </c>
      <c r="W21" s="68">
        <f>MIN(U20,R21,V21)</f>
        <v>0</v>
      </c>
      <c r="X21" s="67">
        <f t="shared" ref="X21:X52" si="52">IF($H21=$G$11,MIN(LOOKUP($G21+LOOKUP(W21,$AM$3:$AM$408,$AX$3:$AX$408),$AX$3:$AX$408,$AM$3:$AM$408),$I21),0)
+IF($H21=$G$12,MIN(LOOKUP($G21+LOOKUP(W21,$AM$3:$AM$408,$BJ$3:$BJ$408),$BJ$3:$BJ$408,$AM$3:$AM$408),$I21),0)
+IF($H21=$G$13,MIN(LOOKUP($G21+LOOKUP(W21,$AM$3:$AM$408,$BV$3:$BV$408),$BV$3:$BV$408,$AM$3:$AM$408),$I21),0)
+IF($H21=$G$14,MIN(LOOKUP($G21+LOOKUP(W21,$AM$3:$AM$408,$CH$3:$CH$408),$CH$3:$CH$408,$AM$3:$AM$408),$I21),0)
+IF($H21=$G$15,MIN(LOOKUP($G21+LOOKUP(W21,$AM$3:$AM$408,$CT$3:$CT$408),$CT$3:$CT$408,$AM$3:$AM$408),$I21),0)</f>
        <v>194</v>
      </c>
      <c r="Y21" s="68">
        <f t="shared" ref="Y21:Y52" si="53">IF($H21=$G$11,MAX(IFERROR(LOOKUP(-$G21+LOOKUP(W21,$AM$3:$AM$408,$AX$3:$AX$408),$AX$3:$AX$408,$AM$3:$AM$408),0),$I21+1))
+IF($H21=$G$12,MAX(IFERROR(LOOKUP(-$G21+LOOKUP(W21,$AM$3:$AM$408,$BJ$3:$BJ$408),$BJ$3:$BJ$408,$AM$3:$AM$408),0),$I21+1))
+IF($H21=$G$13,MAX(IFERROR(LOOKUP(-$G21+LOOKUP(W21,$AM$3:$AM$408,$BV$3:$BV$408),$BV$3:$BV$408,$AM$3:$AM$408),0),$I21+1))
+IF($H21=$G$14,MAX(IFERROR(LOOKUP(-$G21+LOOKUP(W21,$AM$3:$AM$408,$CH$3:$CH$408),$CH$3:$CH$408,$AM$3:$AM$408),0),$I21+1))
+IF($H21=$G$15,MAX(IFERROR(LOOKUP(-$G21+LOOKUP(W21,$AM$3:$AM$408,$CT$3:$CT$408),$CT$3:$CT$408,$AM$3:$AM$408),0),$I21+1))</f>
        <v>367</v>
      </c>
      <c r="Z21" s="68">
        <f>IF(W21&lt;$I21,X21,Y21)</f>
        <v>194</v>
      </c>
      <c r="AA21" s="68">
        <f t="shared" ref="AA21:AA52" si="54">IF($H21=$G$11,LOOKUP($G21+LOOKUP(W22,$AM$3:$AM$408,$AY$3:$AY$408),$AY$3:$AY$408,$AM$3:$AM$408),0)
+IF($H21=$G$12,LOOKUP($G21+LOOKUP(W22,$AM$3:$AM$408,$BK$3:$BK$408),$BK$3:$BK$408,$AM$3:$AM$408),0)
+IF($H21=$G$13,LOOKUP($G21+LOOKUP(W22,$AM$3:$AM$408,$BW$3:$BW$408),$BW$3:$BW$408,$AM$3:$AM$408),0)
+IF($H21=$G$14,LOOKUP($G21+LOOKUP(W22,$AM$3:$AM$408,$CI$3:$CI$408),$CI$3:$CI$408,$AM$3:$AM$408),0)
+IF($H21=$G$15,LOOKUP($G21+LOOKUP(W22,$AM$3:$AM$408,$CU$3:$CU$408),$CU$3:$CU$408,$AM$3:$AM$408),0)</f>
        <v>273</v>
      </c>
      <c r="AB21" s="68">
        <f>MIN(Z20,W21,AA21)</f>
        <v>0</v>
      </c>
      <c r="AC21" s="69">
        <f t="shared" ref="AC21:AC52" si="55">IF($H21=$G$11,LOOKUP($G21+LOOKUP(AB21,$AM$3:$AM$408,$AX$3:$AX$408)+LOOKUP(AB22,$AM$3:$AM$408,$AY$3:$AY$408),$AZ$3:$AZ$408,$AM$3:$AM$408),0)
+IF($H21=$G$12,LOOKUP($G21+LOOKUP(AB21,$AM$3:$AM$408,$BJ$3:$BJ$408)+LOOKUP(AB22,$AM$3:$AM$408,$BK$3:$BK$408),$BL$3:$BL$408,$AM$3:$AM$408),0)
+IF($H21=$G$13,LOOKUP($G21+LOOKUP(AB21,$AM$3:$AM$408,$BV$3:$BV$408)+LOOKUP(AB22,$AM$3:$AM$408,$BW$3:$BW$408),$BX$3:$BX$408,$AM$3:$AM$408),0)
+IF($H21=$G$14,LOOKUP($G21+LOOKUP(AB21,$AM$3:$AM$408,$CH$3:$CH$408)+LOOKUP(AB22,$AM$3:$AM$408,$CI$3:$CI$408),$CJ$3:$CJ$408,$AM$3:$AM$408),0)
+IF($H21=$G$15,LOOKUP($G21+LOOKUP(AB21,$AM$3:$AM$408,$CT$3:$CT$408)+LOOKUP(AB22,$AM$3:$AM$408,$CU$3:$CU$408),$CV$3:$CV$408,$AM$3:$AM$408),0)</f>
        <v>168</v>
      </c>
      <c r="AD21" s="70">
        <f t="shared" ref="AD21:AD52" si="56">IF($H21=$G$11,LOOKUP(LOOKUP(Z21,$AM$3:$AM$408,$AX$3:$AX$408)-LOOKUP(AB22,$AM$3:$AM$408,$AY$3:$AY$408),$BA$3:$BA$408,$AM$3:$AM$408),0)
+IF($H21=$G$12,LOOKUP(LOOKUP(Z21,$AM$3:$AM$408,$BJ$3:$BJ$408)-LOOKUP(AB22,$AM$3:$AM$408,$BK$3:$BK$408),$BM$3:$BM$408,$AM$3:$AM$408),0)
+IF($H21=$G$13,LOOKUP(LOOKUP(Z21,$AM$3:$AM$408,$BV$3:$BV$408)-LOOKUP(AB22,$AM$3:$AM$408,$BW$3:$BW$408),$BY$3:$BY$408,$AM$3:$AM$408),0)
+IF($H21=$G$14,LOOKUP(LOOKUP(Z21,$AM$3:$AM$408,$CH$3:$CH$408)-LOOKUP(AB22,$AM$3:$AM$408,$CI$3:$CI$408),$CK$3:$CK$408,$AM$3:$AM$408),0)
+IF($H21=$G$15,LOOKUP(LOOKUP(Z21,$AM$3:$AM$408,$CT$3:$CT$408)-LOOKUP(AB22,$AM$3:$AM$408,$CU$3:$CU$408),$CW$3:$CW$408,$AM$3:$AM$408),0)</f>
        <v>232</v>
      </c>
      <c r="AE21" s="70">
        <f t="shared" ref="AE21:AE52" si="57">IF($G21&lt;IF($H21=$G$11,MAX(0,LOOKUP(AB21,$AM$3:$AM$408,$AX$3:$AX$408)-LOOKUP($I21,$AM$3:$AM$408,$AX$3:$AX$408))+MAX(0,LOOKUP($I21,$AM$3:$AM$408,$AY$3:$AY$408)-LOOKUP(AB22,$AM$3:$AM$408,$AY$3:$AY$408)),0)
+IF($H21=$G$12,MAX(0,LOOKUP(AB21,$AM$3:$AM$408,$BJ$3:$BJ$408)-LOOKUP($I21,$AM$3:$AM$408,$BJ$3:$BJ$408))+MAX(0,LOOKUP($I21,$AM$3:$AM$408,$BK$3:$BK$408)-LOOKUP(AB22,$AM$3:$AM$408,$BK$3:$BK$408)),0)
+IF($H21=$G$13,MAX(0,LOOKUP(AB21,$AM$3:$AM$408,$BV$3:$BV$408)-LOOKUP($I21,$AM$3:$AM$408,$BV$3:$BV$408))+MAX(0,LOOKUP($I21,$AM$3:$AM$408,$BW$3:$BW$408)-LOOKUP(AB22,$AM$3:$AM$408,$BW$3:$BW$408)),0)
+IF($H21=$G$14,MAX(0,LOOKUP(AB21,$AM$3:$AM$408,$CH$3:$CH$408)-LOOKUP($I21,$AM$3:$AM$408,$CH$3:$CH$408))+MAX(0,LOOKUP($I21,$AM$3:$AM$408,$CI$3:$CI$408)-LOOKUP(AB22,$AM$3:$AM$408,$CI$3:$CI$408)),0)
+IF($H21=$G$15,MAX(0,LOOKUP(AB21,$AM$3:$AM$408,$CT$3:$CT$408)-LOOKUP($I21,$AM$3:$AM$408,$CT$3:$CT$408))+MAX(0,LOOKUP($I21,$AM$3:$AM$408,$CU$3:$CU$408)-LOOKUP(AB22,$AM$3:$AM$408,$CU$3:$CU$408)),0),$I21+1,AD21)</f>
        <v>367</v>
      </c>
      <c r="AF21" s="71">
        <f>IF(AB21&lt;$I21,MIN($F21,AC21),AE21)</f>
        <v>90</v>
      </c>
      <c r="AG21" s="69">
        <f t="shared" ref="AG21:AG52" si="58">MAX(0,IF(AB21&lt;$I21,1,-1)*(LOOKUP(AF21,$AM$3:$AM$408,$AT$3:$AT$408)-LOOKUP(AB21,$AM$3:$AM$408,$AT$3:$AT$408)))+($G21-MAX(0,IF(AB21&lt;$I21,1,-1)*(LOOKUP(AF21,$AM$3:$AM$408,$AX$3:$AX$408)-LOOKUP(AB21,$AM$3:$AM$408,$AX$3:$AX$408)))-MAX(0,LOOKUP(AF21,$AM$3:$AM$408,$AY$3:$AY$408)-LOOKUP(AB22,$AM$3:$AM$408,$AY$3:$AY$408)))*3600/AF21+MAX(0,LOOKUP(AF21,$AM$3:$AM$408,$AU$3:$AU$408)-LOOKUP(AB22,$AM$3:$AM$408,$AU$3:$AU$408))</f>
        <v>213.0201357217598</v>
      </c>
      <c r="AH21" s="70">
        <f t="shared" ref="AH21:AH52" si="59">MAX(0,IF(AB21&lt;$I21,1,-1)*(LOOKUP(AF21,$AM$3:$AM$408,$BF$3:$BF$408)-LOOKUP(AB21,$AM$3:$AM$408,$BF$3:$BF$408)))+($G21-MAX(0,IF(AB21&lt;$I21,1,-1)*(LOOKUP(AF21,$AM$3:$AM$408,$BJ$3:$BJ$408)-LOOKUP(AB21,$AM$3:$AM$408,$BJ$3:$BJ$408)))-MAX(0,LOOKUP(AF21,$AM$3:$AM$408,$BK$3:$BK$408)-LOOKUP(AB22,$AM$3:$AM$408,$BK$3:$BK$408)))*3600/AF21+MAX(0,LOOKUP(AF21,$AM$3:$AM$408,$BG$3:$BG$408)-LOOKUP(AB22,$AM$3:$AM$408,$BG$3:$BG$408))</f>
        <v>211.1607955168684</v>
      </c>
      <c r="AI21" s="70">
        <f t="shared" ref="AI21:AI52" si="60">MAX(0,IF(AB21&lt;$I21,1,-1)*(LOOKUP(AF21,$AM$3:$AM$408,$BR$3:$BR$408)-LOOKUP(AB21,$AM$3:$AM$408,$BR$3:$BR$408)))+($G21-MAX(0,IF(AB21&lt;$I21,1,-1)*(LOOKUP(AF21,$AM$3:$AM$408,$BV$3:$BV$408)-LOOKUP(AB21,$AM$3:$AM$408,$BV$3:$BV$408)))-MAX(0,LOOKUP(AF21,$AM$3:$AM$408,$BW$3:$BW$408)-LOOKUP(AB22,$AM$3:$AM$408,$BW$3:$BW$408)))*3600/AF21+MAX(0,LOOKUP(AF21,$AM$3:$AM$408,$BS$3:$BS$408)-LOOKUP(AB22,$AM$3:$AM$408,$BS$3:$BS$408))</f>
        <v>207.08080052423941</v>
      </c>
      <c r="AJ21" s="70">
        <f t="shared" ref="AJ21:AJ52" si="61">MAX(0,IF(AB21&lt;$I21,1,-1)*(LOOKUP(AF21,$AM$3:$AM$408,$CD$3:$CD$408)-LOOKUP(AB21,$AM$3:$AM$408,$CD$3:$CD$408)))+($G21-MAX(0,IF(AB21&lt;$I21,1,-1)*(LOOKUP(AF21,$AM$3:$AM$408,$CH$3:$CH$408)-LOOKUP(AB21,$AM$3:$AM$408,$CH$3:$CH$408)))-MAX(0,LOOKUP(AF21,$AM$3:$AM$408,$CI$3:$CI$408)-LOOKUP(AB22,$AM$3:$AM$408,$CI$3:$CI$408)))*3600/AF21+MAX(0,LOOKUP(AF21,$AM$3:$AM$408,$CE$3:$CE$408)-LOOKUP(AB22,$AM$3:$AM$408,$CE$3:$CE$408))</f>
        <v>207.7117075933993</v>
      </c>
      <c r="AK21" s="72">
        <f t="shared" ref="AK21:AK52" si="62">MAX(0,IF(AB21&lt;$I21,1,-1)*(LOOKUP(AF21,$AM$3:$AM$408,$CP$3:$CP$408)-LOOKUP(AB21,$AM$3:$AM$408,$CP$3:$CP$408)))+($G21-MAX(0,IF(AB21&lt;$I21,1,-1)*(LOOKUP(AF21,$AM$3:$AM$408,$CT$3:$CT$408)-LOOKUP(AB21,$AM$3:$AM$408,$CT$3:$CT$408)))-MAX(0,LOOKUP(AF21,$AM$3:$AM$408,$CU$3:$CU$408)-LOOKUP(AB22,$AM$3:$AM$408,$CU$3:$CU$408)))*3600/AF21+MAX(0,LOOKUP(AF21,$AM$3:$AM$408,$CQ$3:$CQ$408)-LOOKUP(AB22,$AM$3:$AM$408,$CQ$3:$CQ$408))</f>
        <v>208.66090401157555</v>
      </c>
      <c r="AM21" s="12">
        <v>18</v>
      </c>
      <c r="AN21" s="13">
        <f t="shared" si="41"/>
        <v>27240.966748999996</v>
      </c>
      <c r="AO21" s="14">
        <f t="shared" si="0"/>
        <v>800.26494060799985</v>
      </c>
      <c r="AP21" s="33">
        <f t="shared" si="1"/>
        <v>2.1280880805369127</v>
      </c>
      <c r="AQ21" s="14">
        <f t="shared" si="2"/>
        <v>1.3925897718120801</v>
      </c>
      <c r="AR21" s="1">
        <f t="shared" si="3"/>
        <v>0.46990536206927197</v>
      </c>
      <c r="AS21" s="1">
        <f t="shared" si="4"/>
        <v>0.71808656091073375</v>
      </c>
      <c r="AT21" s="1">
        <f>SUM(AR$3:AR21)</f>
        <v>8.9246960254997028</v>
      </c>
      <c r="AU21" s="1">
        <f>SUM(AS$3:AS21)</f>
        <v>13.651841937948552</v>
      </c>
      <c r="AV21" s="1">
        <f t="shared" si="5"/>
        <v>2.3495268103463597E-3</v>
      </c>
      <c r="AW21" s="1">
        <f t="shared" si="6"/>
        <v>1.7952164022768343E-3</v>
      </c>
      <c r="AX21" s="1">
        <f>SUM(AV$3:AV21)</f>
        <v>2.23144088427553E-2</v>
      </c>
      <c r="AY21" s="1">
        <f>SUM(AW$3:AW21)</f>
        <v>1.7061680610752267E-2</v>
      </c>
      <c r="AZ21" s="1">
        <f t="shared" si="7"/>
        <v>3.9376089453507568E-2</v>
      </c>
      <c r="BA21" s="1">
        <f t="shared" si="8"/>
        <v>5.252728232003033E-3</v>
      </c>
      <c r="BB21" s="33">
        <f t="shared" si="9"/>
        <v>2.0441954630872483</v>
      </c>
      <c r="BC21" s="14">
        <f t="shared" si="10"/>
        <v>1.4764823892617445</v>
      </c>
      <c r="BD21" s="1">
        <f t="shared" si="11"/>
        <v>0.48919001047470723</v>
      </c>
      <c r="BE21" s="1">
        <f t="shared" si="12"/>
        <v>0.67728542329584418</v>
      </c>
      <c r="BF21" s="1">
        <f>SUM(BD$3:BD21)</f>
        <v>9.2908107611211399</v>
      </c>
      <c r="BG21" s="1">
        <f>SUM(BE$3:BE21)</f>
        <v>12.8757149474924</v>
      </c>
      <c r="BH21" s="1">
        <f t="shared" si="13"/>
        <v>2.4459500523735362E-3</v>
      </c>
      <c r="BI21" s="1">
        <f t="shared" si="14"/>
        <v>1.6932135582396104E-3</v>
      </c>
      <c r="BJ21" s="1">
        <f>SUM(BH$3:BH21)</f>
        <v>2.3229919141517771E-2</v>
      </c>
      <c r="BK21" s="1">
        <f>SUM(BI$3:BI21)</f>
        <v>1.6091866726015341E-2</v>
      </c>
      <c r="BL21" s="1">
        <f t="shared" si="15"/>
        <v>3.9321785867533113E-2</v>
      </c>
      <c r="BM21" s="34">
        <f t="shared" si="16"/>
        <v>7.13805241550243E-3</v>
      </c>
      <c r="BN21" s="33">
        <f t="shared" si="17"/>
        <v>1.7086249932885906</v>
      </c>
      <c r="BO21" s="14">
        <f t="shared" si="18"/>
        <v>1.8120528590604024</v>
      </c>
      <c r="BP21" s="1">
        <f t="shared" si="19"/>
        <v>0.5852659325059385</v>
      </c>
      <c r="BQ21" s="1">
        <f t="shared" si="20"/>
        <v>0.55186028100666262</v>
      </c>
      <c r="BR21" s="1">
        <f>SUM(BP$3:BP21)</f>
        <v>11.114614873090975</v>
      </c>
      <c r="BS21" s="1">
        <f>SUM(BQ$3:BQ21)</f>
        <v>10.4901859305592</v>
      </c>
      <c r="BT21" s="1">
        <f t="shared" si="21"/>
        <v>2.9263296625296926E-3</v>
      </c>
      <c r="BU21" s="1">
        <f t="shared" si="22"/>
        <v>1.3796507025166567E-3</v>
      </c>
      <c r="BV21" s="1">
        <f>SUM(BT$3:BT21)</f>
        <v>2.7790676431443371E-2</v>
      </c>
      <c r="BW21" s="1">
        <f>SUM(BU$3:BU21)</f>
        <v>1.311088909380252E-2</v>
      </c>
      <c r="BX21" s="1">
        <f t="shared" si="23"/>
        <v>4.0901565525245889E-2</v>
      </c>
      <c r="BY21" s="34">
        <f t="shared" si="24"/>
        <v>1.4679787337640851E-2</v>
      </c>
      <c r="BZ21" s="33">
        <f t="shared" si="25"/>
        <v>1.3730545234899325</v>
      </c>
      <c r="CA21" s="14">
        <f t="shared" si="26"/>
        <v>2.1476233288590603</v>
      </c>
      <c r="CB21" s="1">
        <f t="shared" si="27"/>
        <v>0.7283031976459835</v>
      </c>
      <c r="CC21" s="1">
        <f t="shared" si="28"/>
        <v>0.46563100081952308</v>
      </c>
      <c r="CD21" s="1">
        <f>SUM(CB$3:CB21)</f>
        <v>13.829341389286943</v>
      </c>
      <c r="CE21" s="1">
        <f>SUM(CC$3:CC21)</f>
        <v>8.8504347712448972</v>
      </c>
      <c r="CF21" s="1">
        <f t="shared" si="29"/>
        <v>3.6415159882299177E-3</v>
      </c>
      <c r="CG21" s="1">
        <f t="shared" si="30"/>
        <v>1.1640775020488076E-3</v>
      </c>
      <c r="CH21" s="1">
        <f>SUM(CF$3:CF21)</f>
        <v>3.4579761794565018E-2</v>
      </c>
      <c r="CI21" s="1">
        <f>SUM(CG$3:CG21)</f>
        <v>1.1061731358935435E-2</v>
      </c>
      <c r="CJ21" s="1">
        <f t="shared" si="31"/>
        <v>4.5641493153500454E-2</v>
      </c>
      <c r="CK21" s="34">
        <f t="shared" si="32"/>
        <v>2.3518030435629583E-2</v>
      </c>
      <c r="CL21" s="33">
        <f t="shared" si="33"/>
        <v>1.2891619060402684</v>
      </c>
      <c r="CM21" s="14">
        <f t="shared" si="34"/>
        <v>2.2315159463087246</v>
      </c>
      <c r="CN21" s="1">
        <f t="shared" si="35"/>
        <v>0.77569775783365713</v>
      </c>
      <c r="CO21" s="1">
        <f t="shared" si="36"/>
        <v>0.44812585886027656</v>
      </c>
      <c r="CP21" s="1">
        <f>SUM(CN$3:CN21)</f>
        <v>14.728707068813481</v>
      </c>
      <c r="CQ21" s="1">
        <f>SUM(CO$3:CO21)</f>
        <v>8.5175828026213409</v>
      </c>
      <c r="CR21" s="1">
        <f t="shared" si="37"/>
        <v>3.8784887891682857E-3</v>
      </c>
      <c r="CS21" s="1">
        <f t="shared" si="38"/>
        <v>1.1203146471506914E-3</v>
      </c>
      <c r="CT21" s="1">
        <f>SUM(CR$3:CR21)</f>
        <v>3.6829036650545328E-2</v>
      </c>
      <c r="CU21" s="1">
        <f>SUM(CS$3:CS21)</f>
        <v>1.0645763232085999E-2</v>
      </c>
      <c r="CV21" s="1">
        <f t="shared" si="39"/>
        <v>4.7474799882631327E-2</v>
      </c>
      <c r="CW21" s="34">
        <f t="shared" si="40"/>
        <v>2.618327341845933E-2</v>
      </c>
    </row>
    <row r="22" spans="2:225" ht="14.25" x14ac:dyDescent="0.15">
      <c r="B22" s="47" t="s">
        <v>66</v>
      </c>
      <c r="C22" s="18">
        <v>60</v>
      </c>
      <c r="D22" s="19">
        <v>3.6</v>
      </c>
      <c r="E22" s="2" t="str">
        <f t="shared" si="42"/>
        <v>上野駅→大宮駅</v>
      </c>
      <c r="F22" s="83">
        <v>90</v>
      </c>
      <c r="G22" s="20">
        <f t="shared" si="43"/>
        <v>27.7</v>
      </c>
      <c r="H22" s="4">
        <v>0</v>
      </c>
      <c r="I22" s="36">
        <f t="shared" si="44"/>
        <v>366</v>
      </c>
      <c r="J22" s="123">
        <f t="shared" si="45"/>
        <v>1.3554175931993514E-2</v>
      </c>
      <c r="K22" s="59">
        <f>G22*$L$17</f>
        <v>21.412099999999999</v>
      </c>
      <c r="L22" s="54">
        <f>IF(J22=0,0,SUM(J$21:J22)+SUM(K$21:K22)/86400+SUM(C$21:C22)/86400)</f>
        <v>1.6925422465838877E-2</v>
      </c>
      <c r="M22" s="66">
        <f t="shared" ref="M22:M53" si="63">IF(G22=0,0,IF(C22=0,MIN(F21,F22),0))</f>
        <v>0</v>
      </c>
      <c r="N22" s="67">
        <f t="shared" si="46"/>
        <v>354</v>
      </c>
      <c r="O22" s="68">
        <f t="shared" si="47"/>
        <v>367</v>
      </c>
      <c r="P22" s="68">
        <f t="shared" ref="P22:P85" si="64">IF(M22&lt;$I22,N22,O22)</f>
        <v>354</v>
      </c>
      <c r="Q22" s="68">
        <f t="shared" si="48"/>
        <v>365</v>
      </c>
      <c r="R22" s="68">
        <f t="shared" ref="R22:R85" si="65">MIN(P21,M22,Q22)</f>
        <v>0</v>
      </c>
      <c r="S22" s="67">
        <f t="shared" si="49"/>
        <v>354</v>
      </c>
      <c r="T22" s="68">
        <f t="shared" si="50"/>
        <v>367</v>
      </c>
      <c r="U22" s="68">
        <f t="shared" ref="U22:U85" si="66">IF(R22&lt;$I22,S22,T22)</f>
        <v>354</v>
      </c>
      <c r="V22" s="68">
        <f t="shared" si="51"/>
        <v>365</v>
      </c>
      <c r="W22" s="68">
        <f t="shared" ref="W22:W85" si="67">MIN(U21,R22,V22)</f>
        <v>0</v>
      </c>
      <c r="X22" s="67">
        <f t="shared" si="52"/>
        <v>354</v>
      </c>
      <c r="Y22" s="68">
        <f t="shared" si="53"/>
        <v>367</v>
      </c>
      <c r="Z22" s="68">
        <f t="shared" ref="Z22:Z85" si="68">IF(W22&lt;$I22,X22,Y22)</f>
        <v>354</v>
      </c>
      <c r="AA22" s="68">
        <f t="shared" si="54"/>
        <v>365</v>
      </c>
      <c r="AB22" s="68">
        <f t="shared" ref="AB22:AB85" si="69">MIN(Z21,W22,AA22)</f>
        <v>0</v>
      </c>
      <c r="AC22" s="69">
        <f t="shared" si="55"/>
        <v>335</v>
      </c>
      <c r="AD22" s="70">
        <f t="shared" si="56"/>
        <v>365</v>
      </c>
      <c r="AE22" s="70">
        <f t="shared" si="57"/>
        <v>365</v>
      </c>
      <c r="AF22" s="71">
        <f t="shared" ref="AF22:AF52" si="70">IF(AB22&lt;$I22,MIN($F22,AC22),AE22)</f>
        <v>90</v>
      </c>
      <c r="AG22" s="69">
        <f t="shared" si="58"/>
        <v>1177.0201357217597</v>
      </c>
      <c r="AH22" s="70">
        <f t="shared" si="59"/>
        <v>1175.1607955168683</v>
      </c>
      <c r="AI22" s="70">
        <f t="shared" si="60"/>
        <v>1171.0808005242395</v>
      </c>
      <c r="AJ22" s="70">
        <f t="shared" si="61"/>
        <v>1171.7117075933993</v>
      </c>
      <c r="AK22" s="72">
        <f t="shared" si="62"/>
        <v>1172.6609040115754</v>
      </c>
      <c r="AM22" s="12">
        <v>19</v>
      </c>
      <c r="AN22" s="13">
        <f t="shared" si="41"/>
        <v>27240.966748999996</v>
      </c>
      <c r="AO22" s="14">
        <f t="shared" si="0"/>
        <v>802.30346543199983</v>
      </c>
      <c r="AP22" s="33">
        <f t="shared" si="1"/>
        <v>2.1279563489932882</v>
      </c>
      <c r="AQ22" s="14">
        <f t="shared" si="2"/>
        <v>1.3927215033557043</v>
      </c>
      <c r="AR22" s="1">
        <f t="shared" si="3"/>
        <v>0.46993445165033038</v>
      </c>
      <c r="AS22" s="1">
        <f t="shared" si="4"/>
        <v>0.71801864018796413</v>
      </c>
      <c r="AT22" s="1">
        <f>SUM(AR$3:AR22)</f>
        <v>9.3946304771500326</v>
      </c>
      <c r="AU22" s="1">
        <f>SUM(AS$3:AS22)</f>
        <v>14.369860578136516</v>
      </c>
      <c r="AV22" s="1">
        <f t="shared" si="5"/>
        <v>2.4802096059322988E-3</v>
      </c>
      <c r="AW22" s="1">
        <f t="shared" si="6"/>
        <v>1.8947714116071277E-3</v>
      </c>
      <c r="AX22" s="1">
        <f>SUM(AV$3:AV22)</f>
        <v>2.4794618448687598E-2</v>
      </c>
      <c r="AY22" s="1">
        <f>SUM(AW$3:AW22)</f>
        <v>1.8956452022359394E-2</v>
      </c>
      <c r="AZ22" s="1">
        <f t="shared" si="7"/>
        <v>4.3751070471046996E-2</v>
      </c>
      <c r="BA22" s="1">
        <f t="shared" si="8"/>
        <v>5.8381664263282042E-3</v>
      </c>
      <c r="BB22" s="33">
        <f t="shared" si="9"/>
        <v>2.0440637315436239</v>
      </c>
      <c r="BC22" s="14">
        <f t="shared" si="10"/>
        <v>1.4766141208053691</v>
      </c>
      <c r="BD22" s="1">
        <f t="shared" si="11"/>
        <v>0.48922153676922098</v>
      </c>
      <c r="BE22" s="1">
        <f t="shared" si="12"/>
        <v>0.67722500137990271</v>
      </c>
      <c r="BF22" s="1">
        <f>SUM(BD$3:BD22)</f>
        <v>9.7800322978903615</v>
      </c>
      <c r="BG22" s="1">
        <f>SUM(BE$3:BE22)</f>
        <v>13.552939948872302</v>
      </c>
      <c r="BH22" s="1">
        <f t="shared" si="13"/>
        <v>2.5820025551708883E-3</v>
      </c>
      <c r="BI22" s="1">
        <f t="shared" si="14"/>
        <v>1.7871215314191878E-3</v>
      </c>
      <c r="BJ22" s="1">
        <f>SUM(BH$3:BH22)</f>
        <v>2.581192169668866E-2</v>
      </c>
      <c r="BK22" s="1">
        <f>SUM(BI$3:BI22)</f>
        <v>1.787898825743453E-2</v>
      </c>
      <c r="BL22" s="1">
        <f t="shared" si="15"/>
        <v>4.369090995412319E-2</v>
      </c>
      <c r="BM22" s="34">
        <f t="shared" si="16"/>
        <v>7.9329334392541292E-3</v>
      </c>
      <c r="BN22" s="33">
        <f t="shared" si="17"/>
        <v>1.7084932617449664</v>
      </c>
      <c r="BO22" s="14">
        <f t="shared" si="18"/>
        <v>1.8121845906040268</v>
      </c>
      <c r="BP22" s="1">
        <f t="shared" si="19"/>
        <v>0.58531105880900691</v>
      </c>
      <c r="BQ22" s="1">
        <f t="shared" si="20"/>
        <v>0.55182016511170406</v>
      </c>
      <c r="BR22" s="1">
        <f>SUM(BP$3:BP22)</f>
        <v>11.699925931899982</v>
      </c>
      <c r="BS22" s="1">
        <f>SUM(BQ$3:BQ22)</f>
        <v>11.042006095670903</v>
      </c>
      <c r="BT22" s="1">
        <f t="shared" si="21"/>
        <v>3.089141699269759E-3</v>
      </c>
      <c r="BU22" s="1">
        <f t="shared" si="22"/>
        <v>1.456192102378108E-3</v>
      </c>
      <c r="BV22" s="1">
        <f>SUM(BT$3:BT22)</f>
        <v>3.0879818130713131E-2</v>
      </c>
      <c r="BW22" s="1">
        <f>SUM(BU$3:BU22)</f>
        <v>1.4567081196180628E-2</v>
      </c>
      <c r="BX22" s="1">
        <f t="shared" si="23"/>
        <v>4.5446899326893761E-2</v>
      </c>
      <c r="BY22" s="34">
        <f t="shared" si="24"/>
        <v>1.6312736934532501E-2</v>
      </c>
      <c r="BZ22" s="33">
        <f t="shared" si="25"/>
        <v>1.3729227919463085</v>
      </c>
      <c r="CA22" s="14">
        <f t="shared" si="26"/>
        <v>2.1477550604026843</v>
      </c>
      <c r="CB22" s="1">
        <f t="shared" si="27"/>
        <v>0.72837307812652841</v>
      </c>
      <c r="CC22" s="1">
        <f t="shared" si="28"/>
        <v>0.46560244156170638</v>
      </c>
      <c r="CD22" s="1">
        <f>SUM(CB$3:CB22)</f>
        <v>14.557714467413472</v>
      </c>
      <c r="CE22" s="1">
        <f>SUM(CC$3:CC22)</f>
        <v>9.316037212806604</v>
      </c>
      <c r="CF22" s="1">
        <f t="shared" si="29"/>
        <v>3.8441912456677885E-3</v>
      </c>
      <c r="CG22" s="1">
        <f t="shared" si="30"/>
        <v>1.2286731096767252E-3</v>
      </c>
      <c r="CH22" s="1">
        <f>SUM(CF$3:CF22)</f>
        <v>3.8423953040232807E-2</v>
      </c>
      <c r="CI22" s="1">
        <f>SUM(CG$3:CG22)</f>
        <v>1.2290404468612161E-2</v>
      </c>
      <c r="CJ22" s="1">
        <f t="shared" si="31"/>
        <v>5.0714357508844968E-2</v>
      </c>
      <c r="CK22" s="34">
        <f t="shared" si="32"/>
        <v>2.6133548571620646E-2</v>
      </c>
      <c r="CL22" s="33">
        <f t="shared" si="33"/>
        <v>1.2890301744966441</v>
      </c>
      <c r="CM22" s="14">
        <f t="shared" si="34"/>
        <v>2.2316476778523486</v>
      </c>
      <c r="CN22" s="1">
        <f t="shared" si="35"/>
        <v>0.77577702972740104</v>
      </c>
      <c r="CO22" s="1">
        <f t="shared" si="36"/>
        <v>0.44809940651669589</v>
      </c>
      <c r="CP22" s="1">
        <f>SUM(CN$3:CN22)</f>
        <v>15.504484098540882</v>
      </c>
      <c r="CQ22" s="1">
        <f>SUM(CO$3:CO22)</f>
        <v>8.9656822091380377</v>
      </c>
      <c r="CR22" s="1">
        <f t="shared" si="37"/>
        <v>4.0943787680057277E-3</v>
      </c>
      <c r="CS22" s="1">
        <f t="shared" si="38"/>
        <v>1.182484544974614E-3</v>
      </c>
      <c r="CT22" s="1">
        <f>SUM(CR$3:CR22)</f>
        <v>4.092341541855106E-2</v>
      </c>
      <c r="CU22" s="1">
        <f>SUM(CS$3:CS22)</f>
        <v>1.1828247777060612E-2</v>
      </c>
      <c r="CV22" s="1">
        <f t="shared" si="39"/>
        <v>5.275166319561167E-2</v>
      </c>
      <c r="CW22" s="34">
        <f t="shared" si="40"/>
        <v>2.9095167641490449E-2</v>
      </c>
    </row>
    <row r="23" spans="2:225" ht="14.25" x14ac:dyDescent="0.15">
      <c r="B23" s="47" t="s">
        <v>67</v>
      </c>
      <c r="C23" s="18">
        <v>60</v>
      </c>
      <c r="D23" s="17">
        <v>31.3</v>
      </c>
      <c r="E23" s="2" t="str">
        <f t="shared" si="42"/>
        <v>大宮駅→鷲宮信号場</v>
      </c>
      <c r="F23" s="83">
        <v>240</v>
      </c>
      <c r="G23" s="20">
        <f t="shared" si="43"/>
        <v>19.599999999999998</v>
      </c>
      <c r="H23" s="4">
        <v>0</v>
      </c>
      <c r="I23" s="36">
        <f t="shared" si="44"/>
        <v>366</v>
      </c>
      <c r="J23" s="123">
        <f t="shared" si="45"/>
        <v>4.2704203689427726E-3</v>
      </c>
      <c r="K23" s="59">
        <f>G23*$L$17</f>
        <v>15.150799999999998</v>
      </c>
      <c r="L23" s="54">
        <f>IF(J23=0,0,SUM(J$21:J23)+SUM(K$21:K23)/86400+SUM(C$21:C23)/86400)</f>
        <v>2.2065643760707573E-2</v>
      </c>
      <c r="M23" s="66">
        <f t="shared" si="63"/>
        <v>0</v>
      </c>
      <c r="N23" s="67">
        <f t="shared" si="46"/>
        <v>327</v>
      </c>
      <c r="O23" s="68">
        <f t="shared" si="47"/>
        <v>367</v>
      </c>
      <c r="P23" s="68">
        <f t="shared" si="64"/>
        <v>327</v>
      </c>
      <c r="Q23" s="68">
        <f t="shared" si="48"/>
        <v>365</v>
      </c>
      <c r="R23" s="68">
        <f t="shared" si="65"/>
        <v>0</v>
      </c>
      <c r="S23" s="67">
        <f t="shared" si="49"/>
        <v>327</v>
      </c>
      <c r="T23" s="68">
        <f t="shared" si="50"/>
        <v>367</v>
      </c>
      <c r="U23" s="68">
        <f t="shared" si="66"/>
        <v>327</v>
      </c>
      <c r="V23" s="68">
        <f t="shared" si="51"/>
        <v>365</v>
      </c>
      <c r="W23" s="68">
        <f t="shared" si="67"/>
        <v>0</v>
      </c>
      <c r="X23" s="67">
        <f t="shared" si="52"/>
        <v>327</v>
      </c>
      <c r="Y23" s="68">
        <f t="shared" si="53"/>
        <v>367</v>
      </c>
      <c r="Z23" s="68">
        <f t="shared" si="68"/>
        <v>327</v>
      </c>
      <c r="AA23" s="68">
        <f t="shared" si="54"/>
        <v>365</v>
      </c>
      <c r="AB23" s="68">
        <f t="shared" si="69"/>
        <v>0</v>
      </c>
      <c r="AC23" s="69">
        <f t="shared" si="55"/>
        <v>316</v>
      </c>
      <c r="AD23" s="70">
        <f t="shared" si="56"/>
        <v>340</v>
      </c>
      <c r="AE23" s="70">
        <f t="shared" si="57"/>
        <v>340</v>
      </c>
      <c r="AF23" s="71">
        <f t="shared" si="70"/>
        <v>240</v>
      </c>
      <c r="AG23" s="69">
        <f t="shared" si="58"/>
        <v>353.12307309839366</v>
      </c>
      <c r="AH23" s="70">
        <f t="shared" si="59"/>
        <v>355.72063876761945</v>
      </c>
      <c r="AI23" s="70">
        <f t="shared" si="60"/>
        <v>368.96431987665557</v>
      </c>
      <c r="AJ23" s="70">
        <f t="shared" si="61"/>
        <v>389.89429774632754</v>
      </c>
      <c r="AK23" s="72">
        <f t="shared" si="62"/>
        <v>397.2722449890623</v>
      </c>
      <c r="AM23" s="12">
        <v>20</v>
      </c>
      <c r="AN23" s="13">
        <f t="shared" si="41"/>
        <v>27240.966748999996</v>
      </c>
      <c r="AO23" s="14">
        <f t="shared" si="0"/>
        <v>804.43213899999978</v>
      </c>
      <c r="AP23" s="33">
        <f t="shared" si="1"/>
        <v>2.1278187919463085</v>
      </c>
      <c r="AQ23" s="14">
        <f t="shared" si="2"/>
        <v>1.3928590604026845</v>
      </c>
      <c r="AR23" s="1">
        <f t="shared" si="3"/>
        <v>0.46996483149079787</v>
      </c>
      <c r="AS23" s="1">
        <f t="shared" si="4"/>
        <v>0.71794772955053587</v>
      </c>
      <c r="AT23" s="1">
        <f>SUM(AR$3:AR23)</f>
        <v>9.8645953086408298</v>
      </c>
      <c r="AU23" s="1">
        <f>SUM(AS$3:AS23)</f>
        <v>15.087808307687052</v>
      </c>
      <c r="AV23" s="1">
        <f t="shared" si="5"/>
        <v>2.6109157305044327E-3</v>
      </c>
      <c r="AW23" s="1">
        <f t="shared" si="6"/>
        <v>1.9942992487514887E-3</v>
      </c>
      <c r="AX23" s="1">
        <f>SUM(AV$3:AV23)</f>
        <v>2.7405534179192031E-2</v>
      </c>
      <c r="AY23" s="1">
        <f>SUM(AW$3:AW23)</f>
        <v>2.0950751271110884E-2</v>
      </c>
      <c r="AZ23" s="1">
        <f t="shared" si="7"/>
        <v>4.8356285450302919E-2</v>
      </c>
      <c r="BA23" s="1">
        <f t="shared" si="8"/>
        <v>6.4547829080811477E-3</v>
      </c>
      <c r="BB23" s="33">
        <f t="shared" si="9"/>
        <v>2.0439261744966442</v>
      </c>
      <c r="BC23" s="14">
        <f t="shared" si="10"/>
        <v>1.4767516778523486</v>
      </c>
      <c r="BD23" s="1">
        <f t="shared" si="11"/>
        <v>0.4892544615738233</v>
      </c>
      <c r="BE23" s="1">
        <f t="shared" si="12"/>
        <v>0.67716191895871602</v>
      </c>
      <c r="BF23" s="1">
        <f>SUM(BD$3:BD23)</f>
        <v>10.269286759464185</v>
      </c>
      <c r="BG23" s="1">
        <f>SUM(BE$3:BE23)</f>
        <v>14.230101867831017</v>
      </c>
      <c r="BH23" s="1">
        <f t="shared" si="13"/>
        <v>2.718080342076796E-3</v>
      </c>
      <c r="BI23" s="1">
        <f t="shared" si="14"/>
        <v>1.8810053304408778E-3</v>
      </c>
      <c r="BJ23" s="1">
        <f>SUM(BH$3:BH23)</f>
        <v>2.8530002038765455E-2</v>
      </c>
      <c r="BK23" s="1">
        <f>SUM(BI$3:BI23)</f>
        <v>1.9759993587875408E-2</v>
      </c>
      <c r="BL23" s="1">
        <f t="shared" si="15"/>
        <v>4.8289995626640866E-2</v>
      </c>
      <c r="BM23" s="34">
        <f t="shared" si="16"/>
        <v>8.7700084508900468E-3</v>
      </c>
      <c r="BN23" s="33">
        <f t="shared" si="17"/>
        <v>1.7083557046979863</v>
      </c>
      <c r="BO23" s="14">
        <f t="shared" si="18"/>
        <v>1.8123221476510065</v>
      </c>
      <c r="BP23" s="1">
        <f t="shared" si="19"/>
        <v>0.58535818813962182</v>
      </c>
      <c r="BQ23" s="1">
        <f t="shared" si="20"/>
        <v>0.55177828141433005</v>
      </c>
      <c r="BR23" s="1">
        <f>SUM(BP$3:BP23)</f>
        <v>12.285284120039604</v>
      </c>
      <c r="BS23" s="1">
        <f>SUM(BQ$3:BQ23)</f>
        <v>11.593784377085234</v>
      </c>
      <c r="BT23" s="1">
        <f t="shared" si="21"/>
        <v>3.25198993410901E-3</v>
      </c>
      <c r="BU23" s="1">
        <f t="shared" si="22"/>
        <v>1.532717448373139E-3</v>
      </c>
      <c r="BV23" s="1">
        <f>SUM(BT$3:BT23)</f>
        <v>3.413180806482214E-2</v>
      </c>
      <c r="BW23" s="1">
        <f>SUM(BU$3:BU23)</f>
        <v>1.6099798644553766E-2</v>
      </c>
      <c r="BX23" s="1">
        <f t="shared" si="23"/>
        <v>5.0231606709375903E-2</v>
      </c>
      <c r="BY23" s="34">
        <f t="shared" si="24"/>
        <v>1.8032009420268374E-2</v>
      </c>
      <c r="BZ23" s="33">
        <f t="shared" si="25"/>
        <v>1.3727852348993286</v>
      </c>
      <c r="CA23" s="14">
        <f t="shared" si="26"/>
        <v>2.1478926174496644</v>
      </c>
      <c r="CB23" s="1">
        <f t="shared" si="27"/>
        <v>0.72844606321347394</v>
      </c>
      <c r="CC23" s="1">
        <f t="shared" si="28"/>
        <v>0.46557262307990349</v>
      </c>
      <c r="CD23" s="1">
        <f>SUM(CB$3:CB23)</f>
        <v>15.286160530626946</v>
      </c>
      <c r="CE23" s="1">
        <f>SUM(CC$3:CC23)</f>
        <v>9.781609835886508</v>
      </c>
      <c r="CF23" s="1">
        <f t="shared" si="29"/>
        <v>4.0469225734081887E-3</v>
      </c>
      <c r="CG23" s="1">
        <f t="shared" si="30"/>
        <v>1.2932572863330652E-3</v>
      </c>
      <c r="CH23" s="1">
        <f>SUM(CF$3:CF23)</f>
        <v>4.2470875613640997E-2</v>
      </c>
      <c r="CI23" s="1">
        <f>SUM(CG$3:CG23)</f>
        <v>1.3583661754945226E-2</v>
      </c>
      <c r="CJ23" s="1">
        <f t="shared" si="31"/>
        <v>5.6054537368586226E-2</v>
      </c>
      <c r="CK23" s="34">
        <f t="shared" si="32"/>
        <v>2.8887213858695769E-2</v>
      </c>
      <c r="CL23" s="33">
        <f t="shared" si="33"/>
        <v>1.2888926174496642</v>
      </c>
      <c r="CM23" s="14">
        <f t="shared" si="34"/>
        <v>2.2317852348993288</v>
      </c>
      <c r="CN23" s="1">
        <f t="shared" si="35"/>
        <v>0.77585982452029489</v>
      </c>
      <c r="CO23" s="1">
        <f t="shared" si="36"/>
        <v>0.4480717877162172</v>
      </c>
      <c r="CP23" s="1">
        <f>SUM(CN$3:CN23)</f>
        <v>16.280343923061178</v>
      </c>
      <c r="CQ23" s="1">
        <f>SUM(CO$3:CO23)</f>
        <v>9.4137539968542541</v>
      </c>
      <c r="CR23" s="1">
        <f t="shared" si="37"/>
        <v>4.3103323584460828E-3</v>
      </c>
      <c r="CS23" s="1">
        <f t="shared" si="38"/>
        <v>1.2446438547672699E-3</v>
      </c>
      <c r="CT23" s="1">
        <f>SUM(CR$3:CR23)</f>
        <v>4.5233747776997145E-2</v>
      </c>
      <c r="CU23" s="1">
        <f>SUM(CS$3:CS23)</f>
        <v>1.3072891631827881E-2</v>
      </c>
      <c r="CV23" s="1">
        <f t="shared" si="39"/>
        <v>5.8306639408825023E-2</v>
      </c>
      <c r="CW23" s="34">
        <f t="shared" si="40"/>
        <v>3.2160856145169267E-2</v>
      </c>
    </row>
    <row r="24" spans="2:225" ht="14.25" x14ac:dyDescent="0.15">
      <c r="B24" s="47" t="s">
        <v>68</v>
      </c>
      <c r="C24" s="18">
        <v>0</v>
      </c>
      <c r="D24" s="19">
        <v>50.9</v>
      </c>
      <c r="E24" s="2" t="str">
        <f t="shared" si="42"/>
        <v>鷲宮信号場→小山駅</v>
      </c>
      <c r="F24" s="83">
        <v>240</v>
      </c>
      <c r="G24" s="20">
        <f t="shared" si="43"/>
        <v>29.4</v>
      </c>
      <c r="H24" s="4">
        <v>0</v>
      </c>
      <c r="I24" s="36">
        <f t="shared" si="44"/>
        <v>366</v>
      </c>
      <c r="J24" s="123">
        <f t="shared" si="45"/>
        <v>5.1041666666666666E-3</v>
      </c>
      <c r="K24" s="59">
        <f>G24*$L$17</f>
        <v>22.726199999999999</v>
      </c>
      <c r="L24" s="54">
        <f>IF(J24=0,0,SUM(J$21:J24)+SUM(K$21:K24)/86400+SUM(C$21:C24)/86400)</f>
        <v>2.7432845149596461E-2</v>
      </c>
      <c r="M24" s="66">
        <f t="shared" si="63"/>
        <v>240</v>
      </c>
      <c r="N24" s="67">
        <f t="shared" si="46"/>
        <v>365</v>
      </c>
      <c r="O24" s="68">
        <f t="shared" si="47"/>
        <v>367</v>
      </c>
      <c r="P24" s="68">
        <f t="shared" si="64"/>
        <v>365</v>
      </c>
      <c r="Q24" s="68">
        <f t="shared" si="48"/>
        <v>365</v>
      </c>
      <c r="R24" s="68">
        <f t="shared" si="65"/>
        <v>240</v>
      </c>
      <c r="S24" s="67">
        <f t="shared" si="49"/>
        <v>365</v>
      </c>
      <c r="T24" s="68">
        <f t="shared" si="50"/>
        <v>367</v>
      </c>
      <c r="U24" s="68">
        <f t="shared" si="66"/>
        <v>365</v>
      </c>
      <c r="V24" s="68">
        <f t="shared" si="51"/>
        <v>365</v>
      </c>
      <c r="W24" s="68">
        <f t="shared" si="67"/>
        <v>240</v>
      </c>
      <c r="X24" s="67">
        <f t="shared" si="52"/>
        <v>365</v>
      </c>
      <c r="Y24" s="68">
        <f t="shared" si="53"/>
        <v>367</v>
      </c>
      <c r="Z24" s="68">
        <f t="shared" si="68"/>
        <v>365</v>
      </c>
      <c r="AA24" s="68">
        <f t="shared" si="54"/>
        <v>365</v>
      </c>
      <c r="AB24" s="68">
        <f t="shared" si="69"/>
        <v>240</v>
      </c>
      <c r="AC24" s="69">
        <f t="shared" si="55"/>
        <v>363</v>
      </c>
      <c r="AD24" s="70">
        <f t="shared" si="56"/>
        <v>365</v>
      </c>
      <c r="AE24" s="70">
        <f t="shared" si="57"/>
        <v>365</v>
      </c>
      <c r="AF24" s="71">
        <f t="shared" si="70"/>
        <v>240</v>
      </c>
      <c r="AG24" s="69">
        <f t="shared" si="58"/>
        <v>441</v>
      </c>
      <c r="AH24" s="70">
        <f t="shared" si="59"/>
        <v>441</v>
      </c>
      <c r="AI24" s="70">
        <f t="shared" si="60"/>
        <v>441</v>
      </c>
      <c r="AJ24" s="70">
        <f t="shared" si="61"/>
        <v>441</v>
      </c>
      <c r="AK24" s="72">
        <f t="shared" si="62"/>
        <v>441</v>
      </c>
      <c r="AM24" s="12">
        <v>21</v>
      </c>
      <c r="AN24" s="13">
        <f t="shared" si="41"/>
        <v>27240.966748999996</v>
      </c>
      <c r="AO24" s="14">
        <f t="shared" si="0"/>
        <v>806.65096131199982</v>
      </c>
      <c r="AP24" s="33">
        <f t="shared" si="1"/>
        <v>2.1276754093959731</v>
      </c>
      <c r="AQ24" s="14">
        <f t="shared" si="2"/>
        <v>1.3930024429530199</v>
      </c>
      <c r="AR24" s="1">
        <f t="shared" si="3"/>
        <v>0.46999650209046245</v>
      </c>
      <c r="AS24" s="1">
        <f t="shared" si="4"/>
        <v>0.71787383077383859</v>
      </c>
      <c r="AT24" s="1">
        <f>SUM(AR$3:AR24)</f>
        <v>10.334591810731292</v>
      </c>
      <c r="AU24" s="1">
        <f>SUM(AS$3:AS24)</f>
        <v>15.80568213846089</v>
      </c>
      <c r="AV24" s="1">
        <f t="shared" si="5"/>
        <v>2.7416462621943647E-3</v>
      </c>
      <c r="AW24" s="1">
        <f t="shared" si="6"/>
        <v>2.0937986730903625E-3</v>
      </c>
      <c r="AX24" s="1">
        <f>SUM(AV$3:AV24)</f>
        <v>3.0147180441386395E-2</v>
      </c>
      <c r="AY24" s="1">
        <f>SUM(AW$3:AW24)</f>
        <v>2.3044549944201246E-2</v>
      </c>
      <c r="AZ24" s="1">
        <f t="shared" si="7"/>
        <v>5.3191730385587638E-2</v>
      </c>
      <c r="BA24" s="1">
        <f t="shared" si="8"/>
        <v>7.1026304971851494E-3</v>
      </c>
      <c r="BB24" s="33">
        <f t="shared" si="9"/>
        <v>2.0437827919463083</v>
      </c>
      <c r="BC24" s="14">
        <f t="shared" si="10"/>
        <v>1.4768950604026845</v>
      </c>
      <c r="BD24" s="1">
        <f t="shared" si="11"/>
        <v>0.48928878545243704</v>
      </c>
      <c r="BE24" s="1">
        <f t="shared" si="12"/>
        <v>0.67709617752214835</v>
      </c>
      <c r="BF24" s="1">
        <f>SUM(BD$3:BD24)</f>
        <v>10.758575544916622</v>
      </c>
      <c r="BG24" s="1">
        <f>SUM(BE$3:BE24)</f>
        <v>14.907198045353166</v>
      </c>
      <c r="BH24" s="1">
        <f t="shared" si="13"/>
        <v>2.854184581805883E-3</v>
      </c>
      <c r="BI24" s="1">
        <f t="shared" si="14"/>
        <v>1.9748638511062661E-3</v>
      </c>
      <c r="BJ24" s="1">
        <f>SUM(BH$3:BH24)</f>
        <v>3.1384186620571339E-2</v>
      </c>
      <c r="BK24" s="1">
        <f>SUM(BI$3:BI24)</f>
        <v>2.1734857438981674E-2</v>
      </c>
      <c r="BL24" s="1">
        <f t="shared" si="15"/>
        <v>5.3119044059553013E-2</v>
      </c>
      <c r="BM24" s="34">
        <f t="shared" si="16"/>
        <v>9.6493291815896651E-3</v>
      </c>
      <c r="BN24" s="33">
        <f t="shared" si="17"/>
        <v>1.7082123221476508</v>
      </c>
      <c r="BO24" s="14">
        <f t="shared" si="18"/>
        <v>1.8124655302013419</v>
      </c>
      <c r="BP24" s="1">
        <f t="shared" si="19"/>
        <v>0.58540732146385033</v>
      </c>
      <c r="BQ24" s="1">
        <f t="shared" si="20"/>
        <v>0.55173463072090134</v>
      </c>
      <c r="BR24" s="1">
        <f>SUM(BP$3:BP24)</f>
        <v>12.870691441503455</v>
      </c>
      <c r="BS24" s="1">
        <f>SUM(BQ$3:BQ24)</f>
        <v>12.145519007806135</v>
      </c>
      <c r="BT24" s="1">
        <f t="shared" si="21"/>
        <v>3.4148760418724602E-3</v>
      </c>
      <c r="BU24" s="1">
        <f t="shared" si="22"/>
        <v>1.6092260062692957E-3</v>
      </c>
      <c r="BV24" s="1">
        <f>SUM(BT$3:BT24)</f>
        <v>3.7546684106694601E-2</v>
      </c>
      <c r="BW24" s="1">
        <f>SUM(BU$3:BU24)</f>
        <v>1.7709024650823062E-2</v>
      </c>
      <c r="BX24" s="1">
        <f t="shared" si="23"/>
        <v>5.525570875751766E-2</v>
      </c>
      <c r="BY24" s="34">
        <f t="shared" si="24"/>
        <v>1.9837659455871539E-2</v>
      </c>
      <c r="BZ24" s="33">
        <f t="shared" si="25"/>
        <v>1.3726418523489932</v>
      </c>
      <c r="CA24" s="14">
        <f t="shared" si="26"/>
        <v>2.1480359999999998</v>
      </c>
      <c r="CB24" s="1">
        <f t="shared" si="27"/>
        <v>0.72852215476943705</v>
      </c>
      <c r="CC24" s="1">
        <f t="shared" si="28"/>
        <v>0.46554154585863555</v>
      </c>
      <c r="CD24" s="1">
        <f>SUM(CB$3:CB24)</f>
        <v>16.014682685396384</v>
      </c>
      <c r="CE24" s="1">
        <f>SUM(CC$3:CC24)</f>
        <v>10.247151381745143</v>
      </c>
      <c r="CF24" s="1">
        <f t="shared" si="29"/>
        <v>4.2497125694883828E-3</v>
      </c>
      <c r="CG24" s="1">
        <f t="shared" si="30"/>
        <v>1.3578295087543538E-3</v>
      </c>
      <c r="CH24" s="1">
        <f>SUM(CF$3:CF24)</f>
        <v>4.672058818312938E-2</v>
      </c>
      <c r="CI24" s="1">
        <f>SUM(CG$3:CG24)</f>
        <v>1.4941491263699581E-2</v>
      </c>
      <c r="CJ24" s="1">
        <f t="shared" si="31"/>
        <v>6.1662079446828957E-2</v>
      </c>
      <c r="CK24" s="34">
        <f t="shared" si="32"/>
        <v>3.1779096919429803E-2</v>
      </c>
      <c r="CL24" s="33">
        <f t="shared" si="33"/>
        <v>1.2887492348993288</v>
      </c>
      <c r="CM24" s="14">
        <f t="shared" si="34"/>
        <v>2.2319286174496646</v>
      </c>
      <c r="CN24" s="1">
        <f t="shared" si="35"/>
        <v>0.77594614446317434</v>
      </c>
      <c r="CO24" s="1">
        <f t="shared" si="36"/>
        <v>0.44804300289077342</v>
      </c>
      <c r="CP24" s="1">
        <f>SUM(CN$3:CN24)</f>
        <v>17.056290067524351</v>
      </c>
      <c r="CQ24" s="1">
        <f>SUM(CO$3:CO24)</f>
        <v>9.8617969997450281</v>
      </c>
      <c r="CR24" s="1">
        <f t="shared" si="37"/>
        <v>4.526352509368517E-3</v>
      </c>
      <c r="CS24" s="1">
        <f t="shared" si="38"/>
        <v>1.3067920917647559E-3</v>
      </c>
      <c r="CT24" s="1">
        <f>SUM(CR$3:CR24)</f>
        <v>4.9760100286365662E-2</v>
      </c>
      <c r="CU24" s="1">
        <f>SUM(CS$3:CS24)</f>
        <v>1.4379683723592638E-2</v>
      </c>
      <c r="CV24" s="1">
        <f t="shared" si="39"/>
        <v>6.4139784009958303E-2</v>
      </c>
      <c r="CW24" s="34">
        <f t="shared" si="40"/>
        <v>3.538041656277302E-2</v>
      </c>
    </row>
    <row r="25" spans="2:225" ht="14.25" x14ac:dyDescent="0.15">
      <c r="B25" s="47" t="s">
        <v>69</v>
      </c>
      <c r="C25" s="18">
        <v>0</v>
      </c>
      <c r="D25" s="17">
        <v>80.3</v>
      </c>
      <c r="E25" s="2" t="str">
        <f t="shared" si="42"/>
        <v>小山駅→宇都宮駅</v>
      </c>
      <c r="F25" s="83">
        <v>270</v>
      </c>
      <c r="G25" s="20">
        <f t="shared" si="43"/>
        <v>28.700000000000003</v>
      </c>
      <c r="H25" s="4">
        <v>0</v>
      </c>
      <c r="I25" s="36">
        <f t="shared" si="44"/>
        <v>366</v>
      </c>
      <c r="J25" s="123">
        <f t="shared" si="45"/>
        <v>4.454492989115706E-3</v>
      </c>
      <c r="K25" s="59">
        <f>G25*$L$17</f>
        <v>22.185100000000002</v>
      </c>
      <c r="L25" s="54">
        <f>IF(J25=0,0,SUM(J$21:J25)+SUM(K$21:K25)/86400+SUM(C$21:C25)/86400)</f>
        <v>3.214411012945291E-2</v>
      </c>
      <c r="M25" s="66">
        <f t="shared" si="63"/>
        <v>240</v>
      </c>
      <c r="N25" s="67">
        <f t="shared" si="46"/>
        <v>365</v>
      </c>
      <c r="O25" s="68">
        <f t="shared" si="47"/>
        <v>367</v>
      </c>
      <c r="P25" s="68">
        <f t="shared" si="64"/>
        <v>365</v>
      </c>
      <c r="Q25" s="68">
        <f t="shared" si="48"/>
        <v>365</v>
      </c>
      <c r="R25" s="68">
        <f t="shared" si="65"/>
        <v>240</v>
      </c>
      <c r="S25" s="67">
        <f t="shared" si="49"/>
        <v>365</v>
      </c>
      <c r="T25" s="68">
        <f t="shared" si="50"/>
        <v>367</v>
      </c>
      <c r="U25" s="68">
        <f t="shared" si="66"/>
        <v>365</v>
      </c>
      <c r="V25" s="68">
        <f t="shared" si="51"/>
        <v>365</v>
      </c>
      <c r="W25" s="68">
        <f t="shared" si="67"/>
        <v>240</v>
      </c>
      <c r="X25" s="67">
        <f t="shared" si="52"/>
        <v>365</v>
      </c>
      <c r="Y25" s="68">
        <f t="shared" si="53"/>
        <v>367</v>
      </c>
      <c r="Z25" s="68">
        <f t="shared" si="68"/>
        <v>365</v>
      </c>
      <c r="AA25" s="68">
        <f t="shared" si="54"/>
        <v>365</v>
      </c>
      <c r="AB25" s="68">
        <f t="shared" si="69"/>
        <v>240</v>
      </c>
      <c r="AC25" s="69">
        <f t="shared" si="55"/>
        <v>363</v>
      </c>
      <c r="AD25" s="70">
        <f t="shared" si="56"/>
        <v>365</v>
      </c>
      <c r="AE25" s="70">
        <f t="shared" si="57"/>
        <v>365</v>
      </c>
      <c r="AF25" s="71">
        <f t="shared" si="70"/>
        <v>270</v>
      </c>
      <c r="AG25" s="69">
        <f t="shared" si="58"/>
        <v>384.06521346694456</v>
      </c>
      <c r="AH25" s="70">
        <f t="shared" si="59"/>
        <v>384.17519738049748</v>
      </c>
      <c r="AI25" s="70">
        <f t="shared" si="60"/>
        <v>384.86819425959698</v>
      </c>
      <c r="AJ25" s="70">
        <f t="shared" si="61"/>
        <v>386.75038634168834</v>
      </c>
      <c r="AK25" s="72">
        <f t="shared" si="62"/>
        <v>387.8711728795866</v>
      </c>
      <c r="AM25" s="12">
        <v>22</v>
      </c>
      <c r="AN25" s="13">
        <f t="shared" si="41"/>
        <v>27240.966748999996</v>
      </c>
      <c r="AO25" s="14">
        <f t="shared" si="0"/>
        <v>808.95993236799984</v>
      </c>
      <c r="AP25" s="33">
        <f t="shared" si="1"/>
        <v>2.1275262013422815</v>
      </c>
      <c r="AQ25" s="14">
        <f t="shared" si="2"/>
        <v>1.3931516510067112</v>
      </c>
      <c r="AR25" s="1">
        <f t="shared" si="3"/>
        <v>0.47002946397044987</v>
      </c>
      <c r="AS25" s="1">
        <f t="shared" si="4"/>
        <v>0.71779694570751562</v>
      </c>
      <c r="AT25" s="1">
        <f>SUM(AR$3:AR25)</f>
        <v>10.804621274701741</v>
      </c>
      <c r="AU25" s="1">
        <f>SUM(AS$3:AS25)</f>
        <v>16.523479084168404</v>
      </c>
      <c r="AV25" s="1">
        <f t="shared" si="5"/>
        <v>2.8724022798194159E-3</v>
      </c>
      <c r="AW25" s="1">
        <f t="shared" si="6"/>
        <v>2.1932684452174089E-3</v>
      </c>
      <c r="AX25" s="1">
        <f>SUM(AV$3:AV25)</f>
        <v>3.3019582721205809E-2</v>
      </c>
      <c r="AY25" s="1">
        <f>SUM(AW$3:AW25)</f>
        <v>2.5237818389418656E-2</v>
      </c>
      <c r="AZ25" s="1">
        <f t="shared" si="7"/>
        <v>5.8257401110624468E-2</v>
      </c>
      <c r="BA25" s="1">
        <f t="shared" si="8"/>
        <v>7.7817643317871533E-3</v>
      </c>
      <c r="BB25" s="33">
        <f t="shared" si="9"/>
        <v>2.0436335838926172</v>
      </c>
      <c r="BC25" s="14">
        <f t="shared" si="10"/>
        <v>1.4770442684563758</v>
      </c>
      <c r="BD25" s="1">
        <f t="shared" si="11"/>
        <v>0.48932450899306862</v>
      </c>
      <c r="BE25" s="1">
        <f t="shared" si="12"/>
        <v>0.67702777862242169</v>
      </c>
      <c r="BF25" s="1">
        <f>SUM(BD$3:BD25)</f>
        <v>11.24790005390969</v>
      </c>
      <c r="BG25" s="1">
        <f>SUM(BE$3:BE25)</f>
        <v>15.584225823975588</v>
      </c>
      <c r="BH25" s="1">
        <f t="shared" si="13"/>
        <v>2.9903164438465305E-3</v>
      </c>
      <c r="BI25" s="1">
        <f t="shared" si="14"/>
        <v>2.0686959902351774E-3</v>
      </c>
      <c r="BJ25" s="1">
        <f>SUM(BH$3:BH25)</f>
        <v>3.4374503064417868E-2</v>
      </c>
      <c r="BK25" s="1">
        <f>SUM(BI$3:BI25)</f>
        <v>2.3803553429216851E-2</v>
      </c>
      <c r="BL25" s="1">
        <f t="shared" si="15"/>
        <v>5.8178056493634722E-2</v>
      </c>
      <c r="BM25" s="34">
        <f t="shared" si="16"/>
        <v>1.0570949635201016E-2</v>
      </c>
      <c r="BN25" s="33">
        <f t="shared" si="17"/>
        <v>1.7080631140939593</v>
      </c>
      <c r="BO25" s="14">
        <f t="shared" si="18"/>
        <v>1.8126147382550335</v>
      </c>
      <c r="BP25" s="1">
        <f t="shared" si="19"/>
        <v>0.58545845978908639</v>
      </c>
      <c r="BQ25" s="1">
        <f t="shared" si="20"/>
        <v>0.55168921387160252</v>
      </c>
      <c r="BR25" s="1">
        <f>SUM(BP$3:BP25)</f>
        <v>13.456149901292541</v>
      </c>
      <c r="BS25" s="1">
        <f>SUM(BQ$3:BQ25)</f>
        <v>12.697208221677737</v>
      </c>
      <c r="BT25" s="1">
        <f t="shared" si="21"/>
        <v>3.5778016987110836E-3</v>
      </c>
      <c r="BU25" s="1">
        <f t="shared" si="22"/>
        <v>1.6857170423854521E-3</v>
      </c>
      <c r="BV25" s="1">
        <f>SUM(BT$3:BT25)</f>
        <v>4.1124485805405682E-2</v>
      </c>
      <c r="BW25" s="1">
        <f>SUM(BU$3:BU25)</f>
        <v>1.9394741693208515E-2</v>
      </c>
      <c r="BX25" s="1">
        <f t="shared" si="23"/>
        <v>6.05192274986142E-2</v>
      </c>
      <c r="BY25" s="34">
        <f t="shared" si="24"/>
        <v>2.1729744112197167E-2</v>
      </c>
      <c r="BZ25" s="33">
        <f t="shared" si="25"/>
        <v>1.3724926442953018</v>
      </c>
      <c r="CA25" s="14">
        <f t="shared" si="26"/>
        <v>2.1481852080536914</v>
      </c>
      <c r="CB25" s="1">
        <f t="shared" si="27"/>
        <v>0.72860135473690935</v>
      </c>
      <c r="CC25" s="1">
        <f t="shared" si="28"/>
        <v>0.46550921040277743</v>
      </c>
      <c r="CD25" s="1">
        <f>SUM(CB$3:CB25)</f>
        <v>16.743284040133293</v>
      </c>
      <c r="CE25" s="1">
        <f>SUM(CC$3:CC25)</f>
        <v>10.71266059214792</v>
      </c>
      <c r="CF25" s="1">
        <f t="shared" si="29"/>
        <v>4.4525638345033342E-3</v>
      </c>
      <c r="CG25" s="1">
        <f t="shared" si="30"/>
        <v>1.4223892540084866E-3</v>
      </c>
      <c r="CH25" s="1">
        <f>SUM(CF$3:CF25)</f>
        <v>5.1173152017632714E-2</v>
      </c>
      <c r="CI25" s="1">
        <f>SUM(CG$3:CG25)</f>
        <v>1.6363880517708068E-2</v>
      </c>
      <c r="CJ25" s="1">
        <f t="shared" si="31"/>
        <v>6.7537032535340782E-2</v>
      </c>
      <c r="CK25" s="34">
        <f t="shared" si="32"/>
        <v>3.4809271499924646E-2</v>
      </c>
      <c r="CL25" s="33">
        <f t="shared" si="33"/>
        <v>1.2886000268456372</v>
      </c>
      <c r="CM25" s="14">
        <f t="shared" si="34"/>
        <v>2.2320778255033558</v>
      </c>
      <c r="CN25" s="1">
        <f t="shared" si="35"/>
        <v>0.77603599190347605</v>
      </c>
      <c r="CO25" s="1">
        <f t="shared" si="36"/>
        <v>0.44801305249044804</v>
      </c>
      <c r="CP25" s="1">
        <f>SUM(CN$3:CN25)</f>
        <v>17.832326059427828</v>
      </c>
      <c r="CQ25" s="1">
        <f>SUM(CO$3:CO25)</f>
        <v>10.309810052235477</v>
      </c>
      <c r="CR25" s="1">
        <f t="shared" si="37"/>
        <v>4.742442172743464E-3</v>
      </c>
      <c r="CS25" s="1">
        <f t="shared" si="38"/>
        <v>1.3689287714985913E-3</v>
      </c>
      <c r="CT25" s="1">
        <f>SUM(CR$3:CR25)</f>
        <v>5.4502542459109127E-2</v>
      </c>
      <c r="CU25" s="1">
        <f>SUM(CS$3:CS25)</f>
        <v>1.5748612495091231E-2</v>
      </c>
      <c r="CV25" s="1">
        <f t="shared" si="39"/>
        <v>7.0251154954200354E-2</v>
      </c>
      <c r="CW25" s="34">
        <f t="shared" si="40"/>
        <v>3.87539299640179E-2</v>
      </c>
      <c r="HQ25" s="25"/>
    </row>
    <row r="26" spans="2:225" ht="14.25" x14ac:dyDescent="0.15">
      <c r="B26" s="47" t="s">
        <v>70</v>
      </c>
      <c r="C26" s="18">
        <v>0</v>
      </c>
      <c r="D26" s="19">
        <v>109</v>
      </c>
      <c r="E26" s="2" t="str">
        <f t="shared" si="42"/>
        <v>宇都宮駅→那須塩原駅</v>
      </c>
      <c r="F26" s="83">
        <v>295</v>
      </c>
      <c r="G26" s="20">
        <f t="shared" si="43"/>
        <v>43.400000000000006</v>
      </c>
      <c r="H26" s="4">
        <v>0</v>
      </c>
      <c r="I26" s="36">
        <f t="shared" si="44"/>
        <v>366</v>
      </c>
      <c r="J26" s="123">
        <f t="shared" si="45"/>
        <v>6.1499291621838464E-3</v>
      </c>
      <c r="K26" s="59">
        <f>G26*$L$17</f>
        <v>33.548200000000008</v>
      </c>
      <c r="L26" s="54">
        <f>IF(J26=0,0,SUM(J$21:J26)+SUM(K$21:K26)/86400+SUM(C$21:C26)/86400)</f>
        <v>3.8682328643488612E-2</v>
      </c>
      <c r="M26" s="66">
        <f t="shared" si="63"/>
        <v>270</v>
      </c>
      <c r="N26" s="67">
        <f t="shared" si="46"/>
        <v>365</v>
      </c>
      <c r="O26" s="68">
        <f t="shared" si="47"/>
        <v>367</v>
      </c>
      <c r="P26" s="68">
        <f t="shared" si="64"/>
        <v>365</v>
      </c>
      <c r="Q26" s="68">
        <f t="shared" si="48"/>
        <v>365</v>
      </c>
      <c r="R26" s="68">
        <f t="shared" si="65"/>
        <v>270</v>
      </c>
      <c r="S26" s="67">
        <f t="shared" si="49"/>
        <v>365</v>
      </c>
      <c r="T26" s="68">
        <f t="shared" si="50"/>
        <v>367</v>
      </c>
      <c r="U26" s="68">
        <f t="shared" si="66"/>
        <v>365</v>
      </c>
      <c r="V26" s="68">
        <f t="shared" si="51"/>
        <v>365</v>
      </c>
      <c r="W26" s="68">
        <f t="shared" si="67"/>
        <v>270</v>
      </c>
      <c r="X26" s="67">
        <f t="shared" si="52"/>
        <v>365</v>
      </c>
      <c r="Y26" s="68">
        <f t="shared" si="53"/>
        <v>367</v>
      </c>
      <c r="Z26" s="68">
        <f t="shared" si="68"/>
        <v>365</v>
      </c>
      <c r="AA26" s="68">
        <f t="shared" si="54"/>
        <v>365</v>
      </c>
      <c r="AB26" s="68">
        <f t="shared" si="69"/>
        <v>270</v>
      </c>
      <c r="AC26" s="69">
        <f t="shared" si="55"/>
        <v>365</v>
      </c>
      <c r="AD26" s="70">
        <f t="shared" si="56"/>
        <v>365</v>
      </c>
      <c r="AE26" s="70">
        <f t="shared" si="57"/>
        <v>365</v>
      </c>
      <c r="AF26" s="71">
        <f t="shared" si="70"/>
        <v>295</v>
      </c>
      <c r="AG26" s="69">
        <f t="shared" si="58"/>
        <v>530.63504606608251</v>
      </c>
      <c r="AH26" s="70">
        <f t="shared" si="59"/>
        <v>530.72653691085316</v>
      </c>
      <c r="AI26" s="70">
        <f t="shared" si="60"/>
        <v>531.3538796126843</v>
      </c>
      <c r="AJ26" s="70">
        <f t="shared" si="61"/>
        <v>533.67071843643816</v>
      </c>
      <c r="AK26" s="72">
        <f t="shared" si="62"/>
        <v>535.76094215222906</v>
      </c>
      <c r="AM26" s="12">
        <v>23</v>
      </c>
      <c r="AN26" s="13">
        <f t="shared" si="41"/>
        <v>27240.966748999996</v>
      </c>
      <c r="AO26" s="14">
        <f t="shared" si="0"/>
        <v>811.35905216799983</v>
      </c>
      <c r="AP26" s="33">
        <f t="shared" si="1"/>
        <v>2.1273711677852347</v>
      </c>
      <c r="AQ26" s="14">
        <f t="shared" si="2"/>
        <v>1.3933066845637578</v>
      </c>
      <c r="AR26" s="1">
        <f t="shared" si="3"/>
        <v>0.47006371767324495</v>
      </c>
      <c r="AS26" s="1">
        <f t="shared" si="4"/>
        <v>0.71771707627534886</v>
      </c>
      <c r="AT26" s="1">
        <f>SUM(AR$3:AR26)</f>
        <v>11.274684992374986</v>
      </c>
      <c r="AU26" s="1">
        <f>SUM(AS$3:AS26)</f>
        <v>17.241196160443753</v>
      </c>
      <c r="AV26" s="1">
        <f t="shared" si="5"/>
        <v>3.0031848629123981E-3</v>
      </c>
      <c r="AW26" s="1">
        <f t="shared" si="6"/>
        <v>2.2927073269906981E-3</v>
      </c>
      <c r="AX26" s="1">
        <f>SUM(AV$3:AV26)</f>
        <v>3.6022767584118209E-2</v>
      </c>
      <c r="AY26" s="1">
        <f>SUM(AW$3:AW26)</f>
        <v>2.7530525716409356E-2</v>
      </c>
      <c r="AZ26" s="1">
        <f t="shared" si="7"/>
        <v>6.3553293300527558E-2</v>
      </c>
      <c r="BA26" s="1">
        <f t="shared" si="8"/>
        <v>8.4922418677088538E-3</v>
      </c>
      <c r="BB26" s="33">
        <f t="shared" si="9"/>
        <v>2.0434785503355704</v>
      </c>
      <c r="BC26" s="14">
        <f t="shared" si="10"/>
        <v>1.4771993020134224</v>
      </c>
      <c r="BD26" s="1">
        <f t="shared" si="11"/>
        <v>0.48936163280783385</v>
      </c>
      <c r="BE26" s="1">
        <f t="shared" si="12"/>
        <v>0.67695672387402306</v>
      </c>
      <c r="BF26" s="1">
        <f>SUM(BD$3:BD26)</f>
        <v>11.737261686717524</v>
      </c>
      <c r="BG26" s="1">
        <f>SUM(BE$3:BE26)</f>
        <v>16.261182547849611</v>
      </c>
      <c r="BH26" s="1">
        <f t="shared" si="13"/>
        <v>3.1264770984944941E-3</v>
      </c>
      <c r="BI26" s="1">
        <f t="shared" si="14"/>
        <v>2.1625006457086848E-3</v>
      </c>
      <c r="BJ26" s="1">
        <f>SUM(BH$3:BH26)</f>
        <v>3.750098016291236E-2</v>
      </c>
      <c r="BK26" s="1">
        <f>SUM(BI$3:BI26)</f>
        <v>2.5966054074925537E-2</v>
      </c>
      <c r="BL26" s="1">
        <f t="shared" si="15"/>
        <v>6.3467034237837894E-2</v>
      </c>
      <c r="BM26" s="34">
        <f t="shared" si="16"/>
        <v>1.1534926087986824E-2</v>
      </c>
      <c r="BN26" s="33">
        <f t="shared" si="17"/>
        <v>1.7079080805369127</v>
      </c>
      <c r="BO26" s="14">
        <f t="shared" si="18"/>
        <v>1.8127697718120803</v>
      </c>
      <c r="BP26" s="1">
        <f t="shared" si="19"/>
        <v>0.58551160416410197</v>
      </c>
      <c r="BQ26" s="1">
        <f t="shared" si="20"/>
        <v>0.5516420317404015</v>
      </c>
      <c r="BR26" s="1">
        <f>SUM(BP$3:BP26)</f>
        <v>14.041661505456643</v>
      </c>
      <c r="BS26" s="1">
        <f>SUM(BQ$3:BQ26)</f>
        <v>13.248850253418139</v>
      </c>
      <c r="BT26" s="1">
        <f t="shared" si="21"/>
        <v>3.7407685821595404E-3</v>
      </c>
      <c r="BU26" s="1">
        <f t="shared" si="22"/>
        <v>1.7621898236151714E-3</v>
      </c>
      <c r="BV26" s="1">
        <f>SUM(BT$3:BT26)</f>
        <v>4.4865254387565223E-2</v>
      </c>
      <c r="BW26" s="1">
        <f>SUM(BU$3:BU26)</f>
        <v>2.1156931516823685E-2</v>
      </c>
      <c r="BX26" s="1">
        <f t="shared" si="23"/>
        <v>6.6022185904388908E-2</v>
      </c>
      <c r="BY26" s="34">
        <f t="shared" si="24"/>
        <v>2.3708322870741538E-2</v>
      </c>
      <c r="BZ26" s="33">
        <f t="shared" si="25"/>
        <v>1.3723376107382548</v>
      </c>
      <c r="CA26" s="14">
        <f t="shared" si="26"/>
        <v>2.1483402416107382</v>
      </c>
      <c r="CB26" s="1">
        <f t="shared" si="27"/>
        <v>0.72868366513838079</v>
      </c>
      <c r="CC26" s="1">
        <f t="shared" si="28"/>
        <v>0.46547561723753805</v>
      </c>
      <c r="CD26" s="1">
        <f>SUM(CB$3:CB26)</f>
        <v>17.471967705271673</v>
      </c>
      <c r="CE26" s="1">
        <f>SUM(CC$3:CC26)</f>
        <v>11.178136209385457</v>
      </c>
      <c r="CF26" s="1">
        <f t="shared" si="29"/>
        <v>4.6554789717174324E-3</v>
      </c>
      <c r="CG26" s="1">
        <f t="shared" si="30"/>
        <v>1.4869359995088023E-3</v>
      </c>
      <c r="CH26" s="1">
        <f>SUM(CF$3:CF26)</f>
        <v>5.5828630989350148E-2</v>
      </c>
      <c r="CI26" s="1">
        <f>SUM(CG$3:CG26)</f>
        <v>1.7850816517216872E-2</v>
      </c>
      <c r="CJ26" s="1">
        <f t="shared" si="31"/>
        <v>7.367944750656702E-2</v>
      </c>
      <c r="CK26" s="34">
        <f t="shared" si="32"/>
        <v>3.7977814472133276E-2</v>
      </c>
      <c r="CL26" s="33">
        <f t="shared" si="33"/>
        <v>1.2884449932885904</v>
      </c>
      <c r="CM26" s="14">
        <f t="shared" si="34"/>
        <v>2.2322328590604021</v>
      </c>
      <c r="CN26" s="1">
        <f t="shared" si="35"/>
        <v>0.776129369285396</v>
      </c>
      <c r="CO26" s="1">
        <f t="shared" si="36"/>
        <v>0.4479819369834574</v>
      </c>
      <c r="CP26" s="1">
        <f>SUM(CN$3:CN26)</f>
        <v>18.608455428713224</v>
      </c>
      <c r="CQ26" s="1">
        <f>SUM(CO$3:CO26)</f>
        <v>10.757791989218934</v>
      </c>
      <c r="CR26" s="1">
        <f t="shared" si="37"/>
        <v>4.9586043037678079E-3</v>
      </c>
      <c r="CS26" s="1">
        <f t="shared" si="38"/>
        <v>1.4310534098082668E-3</v>
      </c>
      <c r="CT26" s="1">
        <f>SUM(CR$3:CR26)</f>
        <v>5.9461146762876935E-2</v>
      </c>
      <c r="CU26" s="1">
        <f>SUM(CS$3:CS26)</f>
        <v>1.7179665904899496E-2</v>
      </c>
      <c r="CV26" s="1">
        <f t="shared" si="39"/>
        <v>7.6640812667776434E-2</v>
      </c>
      <c r="CW26" s="34">
        <f t="shared" si="40"/>
        <v>4.2281480857977435E-2</v>
      </c>
    </row>
    <row r="27" spans="2:225" ht="14.25" x14ac:dyDescent="0.15">
      <c r="B27" s="47" t="s">
        <v>71</v>
      </c>
      <c r="C27" s="18">
        <v>0</v>
      </c>
      <c r="D27" s="17">
        <v>152.4</v>
      </c>
      <c r="E27" s="2" t="str">
        <f t="shared" si="42"/>
        <v>那須塩原駅→新白河駅</v>
      </c>
      <c r="F27" s="83">
        <v>295</v>
      </c>
      <c r="G27" s="20">
        <f t="shared" si="43"/>
        <v>26</v>
      </c>
      <c r="H27" s="4">
        <v>0</v>
      </c>
      <c r="I27" s="36">
        <f t="shared" si="44"/>
        <v>366</v>
      </c>
      <c r="J27" s="123">
        <f t="shared" si="45"/>
        <v>3.6723163841807906E-3</v>
      </c>
      <c r="K27" s="59">
        <f>G27*$L$17</f>
        <v>20.097999999999999</v>
      </c>
      <c r="L27" s="54">
        <f>IF(J27=0,0,SUM(J$21:J27)+SUM(K$21:K27)/86400+SUM(C$21:C27)/86400)</f>
        <v>4.2587260768410143E-2</v>
      </c>
      <c r="M27" s="66">
        <f t="shared" si="63"/>
        <v>295</v>
      </c>
      <c r="N27" s="67">
        <f t="shared" si="46"/>
        <v>365</v>
      </c>
      <c r="O27" s="68">
        <f t="shared" si="47"/>
        <v>367</v>
      </c>
      <c r="P27" s="68">
        <f t="shared" si="64"/>
        <v>365</v>
      </c>
      <c r="Q27" s="68">
        <f t="shared" si="48"/>
        <v>365</v>
      </c>
      <c r="R27" s="68">
        <f t="shared" si="65"/>
        <v>295</v>
      </c>
      <c r="S27" s="67">
        <f t="shared" si="49"/>
        <v>365</v>
      </c>
      <c r="T27" s="68">
        <f t="shared" si="50"/>
        <v>367</v>
      </c>
      <c r="U27" s="68">
        <f t="shared" si="66"/>
        <v>365</v>
      </c>
      <c r="V27" s="68">
        <f t="shared" si="51"/>
        <v>365</v>
      </c>
      <c r="W27" s="68">
        <f t="shared" si="67"/>
        <v>295</v>
      </c>
      <c r="X27" s="67">
        <f t="shared" si="52"/>
        <v>365</v>
      </c>
      <c r="Y27" s="68">
        <f t="shared" si="53"/>
        <v>367</v>
      </c>
      <c r="Z27" s="68">
        <f t="shared" si="68"/>
        <v>365</v>
      </c>
      <c r="AA27" s="68">
        <f t="shared" si="54"/>
        <v>365</v>
      </c>
      <c r="AB27" s="68">
        <f t="shared" si="69"/>
        <v>295</v>
      </c>
      <c r="AC27" s="69">
        <f t="shared" si="55"/>
        <v>365</v>
      </c>
      <c r="AD27" s="70">
        <f t="shared" si="56"/>
        <v>365</v>
      </c>
      <c r="AE27" s="70">
        <f t="shared" si="57"/>
        <v>365</v>
      </c>
      <c r="AF27" s="71">
        <f t="shared" si="70"/>
        <v>295</v>
      </c>
      <c r="AG27" s="69">
        <f t="shared" si="58"/>
        <v>317.28813559322032</v>
      </c>
      <c r="AH27" s="70">
        <f t="shared" si="59"/>
        <v>317.28813559322032</v>
      </c>
      <c r="AI27" s="70">
        <f t="shared" si="60"/>
        <v>317.28813559322032</v>
      </c>
      <c r="AJ27" s="70">
        <f t="shared" si="61"/>
        <v>317.28813559322032</v>
      </c>
      <c r="AK27" s="72">
        <f t="shared" si="62"/>
        <v>317.28813559322032</v>
      </c>
      <c r="AM27" s="12">
        <v>24</v>
      </c>
      <c r="AN27" s="13">
        <f t="shared" si="41"/>
        <v>27240.966748999996</v>
      </c>
      <c r="AO27" s="14">
        <f t="shared" si="0"/>
        <v>813.8483207119998</v>
      </c>
      <c r="AP27" s="33">
        <f t="shared" si="1"/>
        <v>2.1272103087248322</v>
      </c>
      <c r="AQ27" s="14">
        <f t="shared" si="2"/>
        <v>1.3934675436241608</v>
      </c>
      <c r="AR27" s="1">
        <f t="shared" si="3"/>
        <v>0.47009926376271438</v>
      </c>
      <c r="AS27" s="1">
        <f t="shared" si="4"/>
        <v>0.71763422447513792</v>
      </c>
      <c r="AT27" s="1">
        <f>SUM(AR$3:AR27)</f>
        <v>11.7447842561377</v>
      </c>
      <c r="AU27" s="1">
        <f>SUM(AS$3:AS27)</f>
        <v>17.95883038491889</v>
      </c>
      <c r="AV27" s="1">
        <f t="shared" si="5"/>
        <v>3.133995091751429E-3</v>
      </c>
      <c r="AW27" s="1">
        <f t="shared" si="6"/>
        <v>2.392114081583793E-3</v>
      </c>
      <c r="AX27" s="1">
        <f>SUM(AV$3:AV27)</f>
        <v>3.9156762675869636E-2</v>
      </c>
      <c r="AY27" s="1">
        <f>SUM(AW$3:AW27)</f>
        <v>2.9922639797993148E-2</v>
      </c>
      <c r="AZ27" s="1">
        <f t="shared" si="7"/>
        <v>6.907940247386278E-2</v>
      </c>
      <c r="BA27" s="1">
        <f t="shared" si="8"/>
        <v>9.2341228778764876E-3</v>
      </c>
      <c r="BB27" s="33">
        <f t="shared" si="9"/>
        <v>2.0433176912751674</v>
      </c>
      <c r="BC27" s="14">
        <f t="shared" si="10"/>
        <v>1.4773601610738254</v>
      </c>
      <c r="BD27" s="1">
        <f t="shared" si="11"/>
        <v>0.48940015753298394</v>
      </c>
      <c r="BE27" s="1">
        <f t="shared" si="12"/>
        <v>0.67688301495360881</v>
      </c>
      <c r="BF27" s="1">
        <f>SUM(BD$3:BD27)</f>
        <v>12.226661844250508</v>
      </c>
      <c r="BG27" s="1">
        <f>SUM(BE$3:BE27)</f>
        <v>16.938065562803221</v>
      </c>
      <c r="BH27" s="1">
        <f t="shared" si="13"/>
        <v>3.26266771688656E-3</v>
      </c>
      <c r="BI27" s="1">
        <f t="shared" si="14"/>
        <v>2.2562767165120296E-3</v>
      </c>
      <c r="BJ27" s="1">
        <f>SUM(BH$3:BH27)</f>
        <v>4.0763647879798921E-2</v>
      </c>
      <c r="BK27" s="1">
        <f>SUM(BI$3:BI27)</f>
        <v>2.8222330791437565E-2</v>
      </c>
      <c r="BL27" s="1">
        <f t="shared" si="15"/>
        <v>6.8985978671236486E-2</v>
      </c>
      <c r="BM27" s="34">
        <f t="shared" si="16"/>
        <v>1.2541317088361356E-2</v>
      </c>
      <c r="BN27" s="33">
        <f t="shared" si="17"/>
        <v>1.7077472214765099</v>
      </c>
      <c r="BO27" s="14">
        <f t="shared" si="18"/>
        <v>1.8129306308724831</v>
      </c>
      <c r="BP27" s="1">
        <f t="shared" si="19"/>
        <v>0.58556675567910155</v>
      </c>
      <c r="BQ27" s="1">
        <f t="shared" si="20"/>
        <v>0.55159308523500672</v>
      </c>
      <c r="BR27" s="1">
        <f>SUM(BP$3:BP27)</f>
        <v>14.627228261135745</v>
      </c>
      <c r="BS27" s="1">
        <f>SUM(BQ$3:BQ27)</f>
        <v>13.800443338653146</v>
      </c>
      <c r="BT27" s="1">
        <f t="shared" si="21"/>
        <v>3.9037783711940101E-3</v>
      </c>
      <c r="BU27" s="1">
        <f t="shared" si="22"/>
        <v>1.8386436174500226E-3</v>
      </c>
      <c r="BV27" s="1">
        <f>SUM(BT$3:BT27)</f>
        <v>4.8769032758759233E-2</v>
      </c>
      <c r="BW27" s="1">
        <f>SUM(BU$3:BU27)</f>
        <v>2.2995575134273707E-2</v>
      </c>
      <c r="BX27" s="1">
        <f t="shared" si="23"/>
        <v>7.1764607893032933E-2</v>
      </c>
      <c r="BY27" s="34">
        <f t="shared" si="24"/>
        <v>2.5773457624485525E-2</v>
      </c>
      <c r="BZ27" s="33">
        <f t="shared" si="25"/>
        <v>1.3721767516778522</v>
      </c>
      <c r="CA27" s="14">
        <f t="shared" si="26"/>
        <v>2.1485011006711403</v>
      </c>
      <c r="CB27" s="1">
        <f t="shared" si="27"/>
        <v>0.72876908807646912</v>
      </c>
      <c r="CC27" s="1">
        <f t="shared" si="28"/>
        <v>0.46544076690843861</v>
      </c>
      <c r="CD27" s="1">
        <f>SUM(CB$3:CB27)</f>
        <v>18.200736793348142</v>
      </c>
      <c r="CE27" s="1">
        <f>SUM(CC$3:CC27)</f>
        <v>11.643576976293895</v>
      </c>
      <c r="CF27" s="1">
        <f t="shared" si="29"/>
        <v>4.8584605871764613E-3</v>
      </c>
      <c r="CG27" s="1">
        <f t="shared" si="30"/>
        <v>1.5514692230281287E-3</v>
      </c>
      <c r="CH27" s="1">
        <f>SUM(CF$3:CF27)</f>
        <v>6.068709157652661E-2</v>
      </c>
      <c r="CI27" s="1">
        <f>SUM(CG$3:CG27)</f>
        <v>1.9402285740245002E-2</v>
      </c>
      <c r="CJ27" s="1">
        <f t="shared" si="31"/>
        <v>8.0089377316771612E-2</v>
      </c>
      <c r="CK27" s="34">
        <f t="shared" si="32"/>
        <v>4.1284805836281607E-2</v>
      </c>
      <c r="CL27" s="33">
        <f t="shared" si="33"/>
        <v>1.2882841342281877</v>
      </c>
      <c r="CM27" s="14">
        <f t="shared" si="34"/>
        <v>2.2323937181208056</v>
      </c>
      <c r="CN27" s="1">
        <f t="shared" si="35"/>
        <v>0.77622627915005804</v>
      </c>
      <c r="CO27" s="1">
        <f t="shared" si="36"/>
        <v>0.44794965685613219</v>
      </c>
      <c r="CP27" s="1">
        <f>SUM(CN$3:CN27)</f>
        <v>19.384681707863283</v>
      </c>
      <c r="CQ27" s="1">
        <f>SUM(CO$3:CO27)</f>
        <v>11.205741646075065</v>
      </c>
      <c r="CR27" s="1">
        <f t="shared" si="37"/>
        <v>5.1748418610003868E-3</v>
      </c>
      <c r="CS27" s="1">
        <f t="shared" si="38"/>
        <v>1.493165522853774E-3</v>
      </c>
      <c r="CT27" s="1">
        <f>SUM(CR$3:CR27)</f>
        <v>6.4635988623877316E-2</v>
      </c>
      <c r="CU27" s="1">
        <f>SUM(CS$3:CS27)</f>
        <v>1.8672831427753271E-2</v>
      </c>
      <c r="CV27" s="1">
        <f t="shared" si="39"/>
        <v>8.3308820051630594E-2</v>
      </c>
      <c r="CW27" s="34">
        <f t="shared" si="40"/>
        <v>4.5963157196124045E-2</v>
      </c>
    </row>
    <row r="28" spans="2:225" ht="14.25" x14ac:dyDescent="0.15">
      <c r="B28" s="48" t="s">
        <v>72</v>
      </c>
      <c r="C28" s="18">
        <v>0</v>
      </c>
      <c r="D28" s="19">
        <v>178.4</v>
      </c>
      <c r="E28" s="2" t="str">
        <f t="shared" si="42"/>
        <v>新白河駅→郡山駅</v>
      </c>
      <c r="F28" s="83">
        <v>295</v>
      </c>
      <c r="G28" s="20">
        <f t="shared" si="43"/>
        <v>35.5</v>
      </c>
      <c r="H28" s="4">
        <v>0</v>
      </c>
      <c r="I28" s="36">
        <f t="shared" si="44"/>
        <v>366</v>
      </c>
      <c r="J28" s="123">
        <f t="shared" si="45"/>
        <v>5.0141242937853112E-3</v>
      </c>
      <c r="K28" s="59">
        <f>G28*$L$17</f>
        <v>27.441500000000001</v>
      </c>
      <c r="L28" s="54">
        <f>IF(J28=0,0,SUM(J$21:J28)+SUM(K$21:K28)/86400+SUM(C$21:C28)/86400)</f>
        <v>4.7918995015899163E-2</v>
      </c>
      <c r="M28" s="66">
        <f t="shared" si="63"/>
        <v>295</v>
      </c>
      <c r="N28" s="67">
        <f t="shared" si="46"/>
        <v>365</v>
      </c>
      <c r="O28" s="68">
        <f t="shared" si="47"/>
        <v>367</v>
      </c>
      <c r="P28" s="68">
        <f t="shared" si="64"/>
        <v>365</v>
      </c>
      <c r="Q28" s="68">
        <f t="shared" si="48"/>
        <v>365</v>
      </c>
      <c r="R28" s="68">
        <f t="shared" si="65"/>
        <v>295</v>
      </c>
      <c r="S28" s="67">
        <f t="shared" si="49"/>
        <v>365</v>
      </c>
      <c r="T28" s="68">
        <f t="shared" si="50"/>
        <v>367</v>
      </c>
      <c r="U28" s="68">
        <f t="shared" si="66"/>
        <v>365</v>
      </c>
      <c r="V28" s="68">
        <f t="shared" si="51"/>
        <v>365</v>
      </c>
      <c r="W28" s="68">
        <f t="shared" si="67"/>
        <v>295</v>
      </c>
      <c r="X28" s="67">
        <f t="shared" si="52"/>
        <v>365</v>
      </c>
      <c r="Y28" s="68">
        <f t="shared" si="53"/>
        <v>367</v>
      </c>
      <c r="Z28" s="68">
        <f t="shared" si="68"/>
        <v>365</v>
      </c>
      <c r="AA28" s="68">
        <f t="shared" si="54"/>
        <v>365</v>
      </c>
      <c r="AB28" s="68">
        <f t="shared" si="69"/>
        <v>295</v>
      </c>
      <c r="AC28" s="69">
        <f t="shared" si="55"/>
        <v>365</v>
      </c>
      <c r="AD28" s="70">
        <f t="shared" si="56"/>
        <v>365</v>
      </c>
      <c r="AE28" s="70">
        <f t="shared" si="57"/>
        <v>365</v>
      </c>
      <c r="AF28" s="71">
        <f t="shared" si="70"/>
        <v>295</v>
      </c>
      <c r="AG28" s="69">
        <f t="shared" si="58"/>
        <v>433.22033898305085</v>
      </c>
      <c r="AH28" s="70">
        <f t="shared" si="59"/>
        <v>433.22033898305085</v>
      </c>
      <c r="AI28" s="70">
        <f t="shared" si="60"/>
        <v>433.22033898305085</v>
      </c>
      <c r="AJ28" s="70">
        <f t="shared" si="61"/>
        <v>433.22033898305085</v>
      </c>
      <c r="AK28" s="72">
        <f t="shared" si="62"/>
        <v>433.22033898305085</v>
      </c>
      <c r="AM28" s="12">
        <v>25</v>
      </c>
      <c r="AN28" s="13">
        <f t="shared" si="41"/>
        <v>27240.966748999996</v>
      </c>
      <c r="AO28" s="14">
        <f t="shared" si="0"/>
        <v>816.42773799999986</v>
      </c>
      <c r="AP28" s="33">
        <f t="shared" si="1"/>
        <v>2.127043624161074</v>
      </c>
      <c r="AQ28" s="14">
        <f t="shared" si="2"/>
        <v>1.393634228187919</v>
      </c>
      <c r="AR28" s="1">
        <f t="shared" si="3"/>
        <v>0.47013610282412965</v>
      </c>
      <c r="AS28" s="1">
        <f t="shared" si="4"/>
        <v>0.71754839237857682</v>
      </c>
      <c r="AT28" s="1">
        <f>SUM(AR$3:AR28)</f>
        <v>12.21492035896183</v>
      </c>
      <c r="AU28" s="1">
        <f>SUM(AS$3:AS28)</f>
        <v>18.676378777297469</v>
      </c>
      <c r="AV28" s="1">
        <f t="shared" si="5"/>
        <v>3.264834047389789E-3</v>
      </c>
      <c r="AW28" s="1">
        <f t="shared" si="6"/>
        <v>2.4914874735367252E-3</v>
      </c>
      <c r="AX28" s="1">
        <f>SUM(AV$3:AV28)</f>
        <v>4.2421596723259423E-2</v>
      </c>
      <c r="AY28" s="1">
        <f>SUM(AW$3:AW28)</f>
        <v>3.2414127271529876E-2</v>
      </c>
      <c r="AZ28" s="1">
        <f t="shared" si="7"/>
        <v>7.4835723994789299E-2</v>
      </c>
      <c r="BA28" s="1">
        <f t="shared" si="8"/>
        <v>1.0007469451729548E-2</v>
      </c>
      <c r="BB28" s="33">
        <f t="shared" si="9"/>
        <v>2.0431510067114091</v>
      </c>
      <c r="BC28" s="14">
        <f t="shared" si="10"/>
        <v>1.4775268456375839</v>
      </c>
      <c r="BD28" s="1">
        <f t="shared" si="11"/>
        <v>0.48944008382893256</v>
      </c>
      <c r="BE28" s="1">
        <f t="shared" si="12"/>
        <v>0.67680665359990733</v>
      </c>
      <c r="BF28" s="1">
        <f>SUM(BD$3:BD28)</f>
        <v>12.716101928079441</v>
      </c>
      <c r="BG28" s="1">
        <f>SUM(BE$3:BE28)</f>
        <v>17.614872216403128</v>
      </c>
      <c r="BH28" s="1">
        <f t="shared" si="13"/>
        <v>3.3988894710342541E-3</v>
      </c>
      <c r="BI28" s="1">
        <f t="shared" si="14"/>
        <v>2.3500231027774559E-3</v>
      </c>
      <c r="BJ28" s="1">
        <f>SUM(BH$3:BH28)</f>
        <v>4.4162537350833177E-2</v>
      </c>
      <c r="BK28" s="1">
        <f>SUM(BI$3:BI28)</f>
        <v>3.0572353894215022E-2</v>
      </c>
      <c r="BL28" s="1">
        <f t="shared" si="15"/>
        <v>7.4734891245048202E-2</v>
      </c>
      <c r="BM28" s="34">
        <f t="shared" si="16"/>
        <v>1.3590183456618155E-2</v>
      </c>
      <c r="BN28" s="33">
        <f t="shared" si="17"/>
        <v>1.7075805369127517</v>
      </c>
      <c r="BO28" s="14">
        <f t="shared" si="18"/>
        <v>1.8130973154362413</v>
      </c>
      <c r="BP28" s="1">
        <f t="shared" si="19"/>
        <v>0.5856239154657773</v>
      </c>
      <c r="BQ28" s="1">
        <f t="shared" si="20"/>
        <v>0.55154237529682426</v>
      </c>
      <c r="BR28" s="1">
        <f>SUM(BP$3:BP28)</f>
        <v>15.212852176601523</v>
      </c>
      <c r="BS28" s="1">
        <f>SUM(BQ$3:BQ28)</f>
        <v>14.35198571394997</v>
      </c>
      <c r="BT28" s="1">
        <f t="shared" si="21"/>
        <v>4.0668327462901202E-3</v>
      </c>
      <c r="BU28" s="1">
        <f t="shared" si="22"/>
        <v>1.915077692002862E-3</v>
      </c>
      <c r="BV28" s="1">
        <f>SUM(BT$3:BT28)</f>
        <v>5.2835865505049352E-2</v>
      </c>
      <c r="BW28" s="1">
        <f>SUM(BU$3:BU28)</f>
        <v>2.491065282627657E-2</v>
      </c>
      <c r="BX28" s="1">
        <f t="shared" si="23"/>
        <v>7.7746518331325926E-2</v>
      </c>
      <c r="BY28" s="34">
        <f t="shared" si="24"/>
        <v>2.7925212678772782E-2</v>
      </c>
      <c r="BZ28" s="33">
        <f t="shared" si="25"/>
        <v>1.372010067114094</v>
      </c>
      <c r="CA28" s="14">
        <f t="shared" si="26"/>
        <v>2.1486677852348985</v>
      </c>
      <c r="CB28" s="1">
        <f t="shared" si="27"/>
        <v>0.72885762573405499</v>
      </c>
      <c r="CC28" s="1">
        <f t="shared" si="28"/>
        <v>0.46540465998129027</v>
      </c>
      <c r="CD28" s="1">
        <f>SUM(CB$3:CB28)</f>
        <v>18.929594419082196</v>
      </c>
      <c r="CE28" s="1">
        <f>SUM(CC$3:CC28)</f>
        <v>12.108981636275185</v>
      </c>
      <c r="CF28" s="1">
        <f t="shared" si="29"/>
        <v>5.0615112898198264E-3</v>
      </c>
      <c r="CG28" s="1">
        <f t="shared" si="30"/>
        <v>1.6159884027128135E-3</v>
      </c>
      <c r="CH28" s="1">
        <f>SUM(CF$3:CF28)</f>
        <v>6.5748602866346442E-2</v>
      </c>
      <c r="CI28" s="1">
        <f>SUM(CG$3:CG28)</f>
        <v>2.1018274142957816E-2</v>
      </c>
      <c r="CJ28" s="1">
        <f t="shared" si="31"/>
        <v>8.6766877009304258E-2</v>
      </c>
      <c r="CK28" s="34">
        <f t="shared" si="32"/>
        <v>4.4730328723388627E-2</v>
      </c>
      <c r="CL28" s="33">
        <f t="shared" si="33"/>
        <v>1.2881174496644294</v>
      </c>
      <c r="CM28" s="14">
        <f t="shared" si="34"/>
        <v>2.2325604026845638</v>
      </c>
      <c r="CN28" s="1">
        <f t="shared" si="35"/>
        <v>0.77632672413568526</v>
      </c>
      <c r="CO28" s="1">
        <f t="shared" si="36"/>
        <v>0.44791621261289966</v>
      </c>
      <c r="CP28" s="1">
        <f>SUM(CN$3:CN28)</f>
        <v>20.161008431998969</v>
      </c>
      <c r="CQ28" s="1">
        <f>SUM(CO$3:CO28)</f>
        <v>11.653657858687964</v>
      </c>
      <c r="CR28" s="1">
        <f t="shared" si="37"/>
        <v>5.3911578064978144E-3</v>
      </c>
      <c r="CS28" s="1">
        <f t="shared" si="38"/>
        <v>1.5552646271281239E-3</v>
      </c>
      <c r="CT28" s="1">
        <f>SUM(CR$3:CR28)</f>
        <v>7.0027146430375137E-2</v>
      </c>
      <c r="CU28" s="1">
        <f>SUM(CS$3:CS28)</f>
        <v>2.0228096054881396E-2</v>
      </c>
      <c r="CV28" s="1">
        <f t="shared" si="39"/>
        <v>9.0255242485256529E-2</v>
      </c>
      <c r="CW28" s="34">
        <f t="shared" si="40"/>
        <v>4.9799050375493745E-2</v>
      </c>
    </row>
    <row r="29" spans="2:225" ht="14.25" x14ac:dyDescent="0.15">
      <c r="B29" s="48" t="s">
        <v>73</v>
      </c>
      <c r="C29" s="18">
        <v>0</v>
      </c>
      <c r="D29" s="17">
        <v>213.9</v>
      </c>
      <c r="E29" s="2" t="str">
        <f t="shared" si="42"/>
        <v>郡山駅→福島駅</v>
      </c>
      <c r="F29" s="83">
        <v>295</v>
      </c>
      <c r="G29" s="20">
        <f t="shared" si="43"/>
        <v>41.199999999999989</v>
      </c>
      <c r="H29" s="4">
        <v>0</v>
      </c>
      <c r="I29" s="36">
        <f t="shared" si="44"/>
        <v>366</v>
      </c>
      <c r="J29" s="123">
        <f t="shared" si="45"/>
        <v>5.8192090395480216E-3</v>
      </c>
      <c r="K29" s="59">
        <f>G29*$L$17</f>
        <v>31.847599999999993</v>
      </c>
      <c r="L29" s="54">
        <f>IF(J29=0,0,SUM(J$21:J29)+SUM(K$21:K29)/86400+SUM(C$21:C29)/86400)</f>
        <v>5.4106810536928666E-2</v>
      </c>
      <c r="M29" s="66">
        <f t="shared" si="63"/>
        <v>295</v>
      </c>
      <c r="N29" s="67">
        <f t="shared" si="46"/>
        <v>365</v>
      </c>
      <c r="O29" s="68">
        <f t="shared" si="47"/>
        <v>367</v>
      </c>
      <c r="P29" s="68">
        <f t="shared" si="64"/>
        <v>365</v>
      </c>
      <c r="Q29" s="68">
        <f t="shared" si="48"/>
        <v>365</v>
      </c>
      <c r="R29" s="68">
        <f t="shared" si="65"/>
        <v>295</v>
      </c>
      <c r="S29" s="67">
        <f t="shared" si="49"/>
        <v>365</v>
      </c>
      <c r="T29" s="68">
        <f t="shared" si="50"/>
        <v>367</v>
      </c>
      <c r="U29" s="68">
        <f t="shared" si="66"/>
        <v>365</v>
      </c>
      <c r="V29" s="68">
        <f t="shared" si="51"/>
        <v>365</v>
      </c>
      <c r="W29" s="68">
        <f t="shared" si="67"/>
        <v>295</v>
      </c>
      <c r="X29" s="67">
        <f t="shared" si="52"/>
        <v>365</v>
      </c>
      <c r="Y29" s="68">
        <f t="shared" si="53"/>
        <v>367</v>
      </c>
      <c r="Z29" s="68">
        <f t="shared" si="68"/>
        <v>365</v>
      </c>
      <c r="AA29" s="68">
        <f t="shared" si="54"/>
        <v>365</v>
      </c>
      <c r="AB29" s="68">
        <f t="shared" si="69"/>
        <v>295</v>
      </c>
      <c r="AC29" s="69">
        <f t="shared" si="55"/>
        <v>365</v>
      </c>
      <c r="AD29" s="70">
        <f t="shared" si="56"/>
        <v>365</v>
      </c>
      <c r="AE29" s="70">
        <f t="shared" si="57"/>
        <v>365</v>
      </c>
      <c r="AF29" s="71">
        <f t="shared" si="70"/>
        <v>295</v>
      </c>
      <c r="AG29" s="69">
        <f t="shared" si="58"/>
        <v>502.77966101694904</v>
      </c>
      <c r="AH29" s="70">
        <f t="shared" si="59"/>
        <v>502.77966101694904</v>
      </c>
      <c r="AI29" s="70">
        <f t="shared" si="60"/>
        <v>502.77966101694904</v>
      </c>
      <c r="AJ29" s="70">
        <f t="shared" si="61"/>
        <v>502.77966101694904</v>
      </c>
      <c r="AK29" s="72">
        <f t="shared" si="62"/>
        <v>502.77966101694904</v>
      </c>
      <c r="AM29" s="12">
        <v>26</v>
      </c>
      <c r="AN29" s="13">
        <f t="shared" si="41"/>
        <v>27240.966748999996</v>
      </c>
      <c r="AO29" s="14">
        <f t="shared" si="0"/>
        <v>819.09730403199978</v>
      </c>
      <c r="AP29" s="33">
        <f t="shared" si="1"/>
        <v>2.1268711140939596</v>
      </c>
      <c r="AQ29" s="14">
        <f t="shared" si="2"/>
        <v>1.3938067382550332</v>
      </c>
      <c r="AR29" s="1">
        <f t="shared" si="3"/>
        <v>0.47017423546419118</v>
      </c>
      <c r="AS29" s="1">
        <f t="shared" si="4"/>
        <v>0.71745958213112326</v>
      </c>
      <c r="AT29" s="1">
        <f>SUM(AR$3:AR29)</f>
        <v>12.685094594426021</v>
      </c>
      <c r="AU29" s="1">
        <f>SUM(AS$3:AS29)</f>
        <v>19.393838359428592</v>
      </c>
      <c r="AV29" s="1">
        <f t="shared" si="5"/>
        <v>3.3957028116858253E-3</v>
      </c>
      <c r="AW29" s="1">
        <f t="shared" si="6"/>
        <v>2.5908262688068341E-3</v>
      </c>
      <c r="AX29" s="1">
        <f>SUM(AV$3:AV29)</f>
        <v>4.5817299534945247E-2</v>
      </c>
      <c r="AY29" s="1">
        <f>SUM(AW$3:AW29)</f>
        <v>3.5004953540336711E-2</v>
      </c>
      <c r="AZ29" s="1">
        <f t="shared" si="7"/>
        <v>8.0822253075281958E-2</v>
      </c>
      <c r="BA29" s="1">
        <f t="shared" si="8"/>
        <v>1.0812345994608535E-2</v>
      </c>
      <c r="BB29" s="33">
        <f t="shared" si="9"/>
        <v>2.0429784966442952</v>
      </c>
      <c r="BC29" s="14">
        <f t="shared" si="10"/>
        <v>1.4776993557046976</v>
      </c>
      <c r="BD29" s="1">
        <f t="shared" si="11"/>
        <v>0.48948141238028453</v>
      </c>
      <c r="BE29" s="1">
        <f t="shared" si="12"/>
        <v>0.67672764161361609</v>
      </c>
      <c r="BF29" s="1">
        <f>SUM(BD$3:BD29)</f>
        <v>13.205583340459725</v>
      </c>
      <c r="BG29" s="1">
        <f>SUM(BE$3:BE29)</f>
        <v>18.291599858016745</v>
      </c>
      <c r="BH29" s="1">
        <f t="shared" si="13"/>
        <v>3.5351435338576106E-3</v>
      </c>
      <c r="BI29" s="1">
        <f t="shared" si="14"/>
        <v>2.4437387058269472E-3</v>
      </c>
      <c r="BJ29" s="1">
        <f>SUM(BH$3:BH29)</f>
        <v>4.7697680884690785E-2</v>
      </c>
      <c r="BK29" s="1">
        <f>SUM(BI$3:BI29)</f>
        <v>3.3016092600041971E-2</v>
      </c>
      <c r="BL29" s="1">
        <f t="shared" si="15"/>
        <v>8.0713773484732756E-2</v>
      </c>
      <c r="BM29" s="34">
        <f t="shared" si="16"/>
        <v>1.4681588284648814E-2</v>
      </c>
      <c r="BN29" s="33">
        <f t="shared" si="17"/>
        <v>1.7074080268456375</v>
      </c>
      <c r="BO29" s="14">
        <f t="shared" si="18"/>
        <v>1.8132698255033552</v>
      </c>
      <c r="BP29" s="1">
        <f t="shared" si="19"/>
        <v>0.58568308469736829</v>
      </c>
      <c r="BQ29" s="1">
        <f t="shared" si="20"/>
        <v>0.55148990290091249</v>
      </c>
      <c r="BR29" s="1">
        <f>SUM(BP$3:BP29)</f>
        <v>15.798535261298891</v>
      </c>
      <c r="BS29" s="1">
        <f>SUM(BQ$3:BQ29)</f>
        <v>14.903475616850884</v>
      </c>
      <c r="BT29" s="1">
        <f t="shared" si="21"/>
        <v>4.2299333894809934E-3</v>
      </c>
      <c r="BU29" s="1">
        <f t="shared" si="22"/>
        <v>1.991491316031073E-3</v>
      </c>
      <c r="BV29" s="1">
        <f>SUM(BT$3:BT29)</f>
        <v>5.7065798894530347E-2</v>
      </c>
      <c r="BW29" s="1">
        <f>SUM(BU$3:BU29)</f>
        <v>2.6902144142307644E-2</v>
      </c>
      <c r="BX29" s="1">
        <f t="shared" si="23"/>
        <v>8.3967943036837994E-2</v>
      </c>
      <c r="BY29" s="34">
        <f t="shared" si="24"/>
        <v>3.0163654752222702E-2</v>
      </c>
      <c r="BZ29" s="33">
        <f t="shared" si="25"/>
        <v>1.3718375570469796</v>
      </c>
      <c r="CA29" s="14">
        <f t="shared" si="26"/>
        <v>2.1488402953020129</v>
      </c>
      <c r="CB29" s="1">
        <f t="shared" si="27"/>
        <v>0.7289492803744213</v>
      </c>
      <c r="CC29" s="1">
        <f t="shared" si="28"/>
        <v>0.46536729704217178</v>
      </c>
      <c r="CD29" s="1">
        <f>SUM(CB$3:CB29)</f>
        <v>19.658543699456619</v>
      </c>
      <c r="CE29" s="1">
        <f>SUM(CC$3:CC29)</f>
        <v>12.574348933317356</v>
      </c>
      <c r="CF29" s="1">
        <f t="shared" si="29"/>
        <v>5.2646336915930427E-3</v>
      </c>
      <c r="CG29" s="1">
        <f t="shared" si="30"/>
        <v>1.6804930170967313E-3</v>
      </c>
      <c r="CH29" s="1">
        <f>SUM(CF$3:CF29)</f>
        <v>7.101323655793948E-2</v>
      </c>
      <c r="CI29" s="1">
        <f>SUM(CG$3:CG29)</f>
        <v>2.2698767160054548E-2</v>
      </c>
      <c r="CJ29" s="1">
        <f t="shared" si="31"/>
        <v>9.3712003717994027E-2</v>
      </c>
      <c r="CK29" s="34">
        <f t="shared" si="32"/>
        <v>4.8314469397884932E-2</v>
      </c>
      <c r="CL29" s="33">
        <f t="shared" si="33"/>
        <v>1.2879449395973155</v>
      </c>
      <c r="CM29" s="14">
        <f t="shared" si="34"/>
        <v>2.2327329127516773</v>
      </c>
      <c r="CN29" s="1">
        <f t="shared" si="35"/>
        <v>0.77643070697778171</v>
      </c>
      <c r="CO29" s="1">
        <f t="shared" si="36"/>
        <v>0.44788160477626243</v>
      </c>
      <c r="CP29" s="1">
        <f>SUM(CN$3:CN29)</f>
        <v>20.93743913897675</v>
      </c>
      <c r="CQ29" s="1">
        <f>SUM(CO$3:CO29)</f>
        <v>12.101539463464226</v>
      </c>
      <c r="CR29" s="1">
        <f t="shared" si="37"/>
        <v>5.6075551059506451E-3</v>
      </c>
      <c r="CS29" s="1">
        <f t="shared" si="38"/>
        <v>1.6173502394698366E-3</v>
      </c>
      <c r="CT29" s="1">
        <f>SUM(CR$3:CR29)</f>
        <v>7.5634701536325788E-2</v>
      </c>
      <c r="CU29" s="1">
        <f>SUM(CS$3:CS29)</f>
        <v>2.1845446294351232E-2</v>
      </c>
      <c r="CV29" s="1">
        <f t="shared" si="39"/>
        <v>9.7480147830677016E-2</v>
      </c>
      <c r="CW29" s="34">
        <f t="shared" si="40"/>
        <v>5.378925524197456E-2</v>
      </c>
    </row>
    <row r="30" spans="2:225" ht="14.25" x14ac:dyDescent="0.15">
      <c r="B30" s="48" t="s">
        <v>74</v>
      </c>
      <c r="C30" s="18">
        <v>0</v>
      </c>
      <c r="D30" s="19">
        <v>255.1</v>
      </c>
      <c r="E30" s="2" t="str">
        <f t="shared" si="42"/>
        <v>福島駅→白石蔵王駅</v>
      </c>
      <c r="F30" s="83">
        <v>295</v>
      </c>
      <c r="G30" s="20">
        <f t="shared" si="43"/>
        <v>31.099999999999994</v>
      </c>
      <c r="H30" s="4">
        <v>0</v>
      </c>
      <c r="I30" s="36">
        <f t="shared" si="44"/>
        <v>366</v>
      </c>
      <c r="J30" s="123">
        <f t="shared" si="45"/>
        <v>4.392655367231638E-3</v>
      </c>
      <c r="K30" s="59">
        <f>G30*$L$17</f>
        <v>24.040299999999995</v>
      </c>
      <c r="L30" s="54">
        <f>IF(J30=0,0,SUM(J$21:J30)+SUM(K$21:K30)/86400+SUM(C$21:C30)/86400)</f>
        <v>5.8777710117123266E-2</v>
      </c>
      <c r="M30" s="66">
        <f t="shared" si="63"/>
        <v>295</v>
      </c>
      <c r="N30" s="67">
        <f t="shared" si="46"/>
        <v>365</v>
      </c>
      <c r="O30" s="68">
        <f t="shared" si="47"/>
        <v>367</v>
      </c>
      <c r="P30" s="68">
        <f t="shared" si="64"/>
        <v>365</v>
      </c>
      <c r="Q30" s="68">
        <f t="shared" si="48"/>
        <v>365</v>
      </c>
      <c r="R30" s="68">
        <f t="shared" si="65"/>
        <v>295</v>
      </c>
      <c r="S30" s="67">
        <f t="shared" si="49"/>
        <v>365</v>
      </c>
      <c r="T30" s="68">
        <f t="shared" si="50"/>
        <v>367</v>
      </c>
      <c r="U30" s="68">
        <f t="shared" si="66"/>
        <v>365</v>
      </c>
      <c r="V30" s="68">
        <f t="shared" si="51"/>
        <v>365</v>
      </c>
      <c r="W30" s="68">
        <f t="shared" si="67"/>
        <v>295</v>
      </c>
      <c r="X30" s="67">
        <f t="shared" si="52"/>
        <v>365</v>
      </c>
      <c r="Y30" s="68">
        <f t="shared" si="53"/>
        <v>367</v>
      </c>
      <c r="Z30" s="68">
        <f t="shared" si="68"/>
        <v>365</v>
      </c>
      <c r="AA30" s="68">
        <f t="shared" si="54"/>
        <v>365</v>
      </c>
      <c r="AB30" s="68">
        <f t="shared" si="69"/>
        <v>295</v>
      </c>
      <c r="AC30" s="69">
        <f t="shared" si="55"/>
        <v>365</v>
      </c>
      <c r="AD30" s="70">
        <f t="shared" si="56"/>
        <v>365</v>
      </c>
      <c r="AE30" s="70">
        <f t="shared" si="57"/>
        <v>365</v>
      </c>
      <c r="AF30" s="71">
        <f t="shared" si="70"/>
        <v>295</v>
      </c>
      <c r="AG30" s="69">
        <f t="shared" si="58"/>
        <v>379.52542372881351</v>
      </c>
      <c r="AH30" s="70">
        <f t="shared" si="59"/>
        <v>379.52542372881351</v>
      </c>
      <c r="AI30" s="70">
        <f t="shared" si="60"/>
        <v>379.52542372881351</v>
      </c>
      <c r="AJ30" s="70">
        <f t="shared" si="61"/>
        <v>379.52542372881351</v>
      </c>
      <c r="AK30" s="72">
        <f t="shared" si="62"/>
        <v>379.52542372881351</v>
      </c>
      <c r="AM30" s="12">
        <v>27</v>
      </c>
      <c r="AN30" s="13">
        <f t="shared" si="41"/>
        <v>27240.966748999996</v>
      </c>
      <c r="AO30" s="14">
        <f t="shared" si="0"/>
        <v>821.85701880799979</v>
      </c>
      <c r="AP30" s="33">
        <f t="shared" si="1"/>
        <v>2.1266927785234899</v>
      </c>
      <c r="AQ30" s="14">
        <f t="shared" si="2"/>
        <v>1.3939850738255033</v>
      </c>
      <c r="AR30" s="1">
        <f t="shared" si="3"/>
        <v>0.47021366231105333</v>
      </c>
      <c r="AS30" s="1">
        <f t="shared" si="4"/>
        <v>0.71736779595186562</v>
      </c>
      <c r="AT30" s="1">
        <f>SUM(AR$3:AR30)</f>
        <v>13.155308256737074</v>
      </c>
      <c r="AU30" s="1">
        <f>SUM(AS$3:AS30)</f>
        <v>20.111206155380458</v>
      </c>
      <c r="AV30" s="1">
        <f t="shared" si="5"/>
        <v>3.5266024673329E-3</v>
      </c>
      <c r="AW30" s="1">
        <f t="shared" si="6"/>
        <v>2.6901292348194962E-3</v>
      </c>
      <c r="AX30" s="1">
        <f>SUM(AV$3:AV30)</f>
        <v>4.9343902002278145E-2</v>
      </c>
      <c r="AY30" s="1">
        <f>SUM(AW$3:AW30)</f>
        <v>3.7695082775156208E-2</v>
      </c>
      <c r="AZ30" s="1">
        <f t="shared" si="7"/>
        <v>8.7038984777434353E-2</v>
      </c>
      <c r="BA30" s="1">
        <f t="shared" si="8"/>
        <v>1.1648819227121937E-2</v>
      </c>
      <c r="BB30" s="33">
        <f t="shared" si="9"/>
        <v>2.0428001610738256</v>
      </c>
      <c r="BC30" s="14">
        <f t="shared" si="10"/>
        <v>1.4778776912751674</v>
      </c>
      <c r="BD30" s="1">
        <f t="shared" si="11"/>
        <v>0.48952414389586518</v>
      </c>
      <c r="BE30" s="1">
        <f t="shared" si="12"/>
        <v>0.67664598085729477</v>
      </c>
      <c r="BF30" s="1">
        <f>SUM(BD$3:BD30)</f>
        <v>13.69510748435559</v>
      </c>
      <c r="BG30" s="1">
        <f>SUM(BE$3:BE30)</f>
        <v>18.96824583887404</v>
      </c>
      <c r="BH30" s="1">
        <f t="shared" si="13"/>
        <v>3.6714310792189887E-3</v>
      </c>
      <c r="BI30" s="1">
        <f t="shared" si="14"/>
        <v>2.5374224282148556E-3</v>
      </c>
      <c r="BJ30" s="1">
        <f>SUM(BH$3:BH30)</f>
        <v>5.1369111963909773E-2</v>
      </c>
      <c r="BK30" s="1">
        <f>SUM(BI$3:BI30)</f>
        <v>3.5553515028256828E-2</v>
      </c>
      <c r="BL30" s="1">
        <f t="shared" si="15"/>
        <v>8.6922626992166602E-2</v>
      </c>
      <c r="BM30" s="34">
        <f t="shared" si="16"/>
        <v>1.5815596935652945E-2</v>
      </c>
      <c r="BN30" s="33">
        <f t="shared" si="17"/>
        <v>1.7072296912751674</v>
      </c>
      <c r="BO30" s="14">
        <f t="shared" si="18"/>
        <v>1.8134481610738253</v>
      </c>
      <c r="BP30" s="1">
        <f t="shared" si="19"/>
        <v>0.58574426458871975</v>
      </c>
      <c r="BQ30" s="1">
        <f t="shared" si="20"/>
        <v>0.55143566905593511</v>
      </c>
      <c r="BR30" s="1">
        <f>SUM(BP$3:BP30)</f>
        <v>16.38427952588761</v>
      </c>
      <c r="BS30" s="1">
        <f>SUM(BQ$3:BQ30)</f>
        <v>15.454911285906819</v>
      </c>
      <c r="BT30" s="1">
        <f t="shared" si="21"/>
        <v>4.3930819844153982E-3</v>
      </c>
      <c r="BU30" s="1">
        <f t="shared" si="22"/>
        <v>2.0678837589597565E-3</v>
      </c>
      <c r="BV30" s="1">
        <f>SUM(BT$3:BT30)</f>
        <v>6.1458880878945743E-2</v>
      </c>
      <c r="BW30" s="1">
        <f>SUM(BU$3:BU30)</f>
        <v>2.89700279012674E-2</v>
      </c>
      <c r="BX30" s="1">
        <f t="shared" si="23"/>
        <v>9.0428908780213146E-2</v>
      </c>
      <c r="BY30" s="34">
        <f t="shared" si="24"/>
        <v>3.248885297767834E-2</v>
      </c>
      <c r="BZ30" s="33">
        <f t="shared" si="25"/>
        <v>1.3716592214765098</v>
      </c>
      <c r="CA30" s="14">
        <f t="shared" si="26"/>
        <v>2.1490186308724835</v>
      </c>
      <c r="CB30" s="1">
        <f t="shared" si="27"/>
        <v>0.72904405434139785</v>
      </c>
      <c r="CC30" s="1">
        <f t="shared" si="28"/>
        <v>0.46532867869740546</v>
      </c>
      <c r="CD30" s="1">
        <f>SUM(CB$3:CB30)</f>
        <v>20.387587753798016</v>
      </c>
      <c r="CE30" s="1">
        <f>SUM(CC$3:CC30)</f>
        <v>13.039677612014762</v>
      </c>
      <c r="CF30" s="1">
        <f t="shared" si="29"/>
        <v>5.4678304075604835E-3</v>
      </c>
      <c r="CG30" s="1">
        <f t="shared" si="30"/>
        <v>1.7449825451152706E-3</v>
      </c>
      <c r="CH30" s="1">
        <f>SUM(CF$3:CF30)</f>
        <v>7.6481066965499958E-2</v>
      </c>
      <c r="CI30" s="1">
        <f>SUM(CG$3:CG30)</f>
        <v>2.4443749705169819E-2</v>
      </c>
      <c r="CJ30" s="1">
        <f t="shared" si="31"/>
        <v>0.10092481667066977</v>
      </c>
      <c r="CK30" s="34">
        <f t="shared" si="32"/>
        <v>5.2037317260330139E-2</v>
      </c>
      <c r="CL30" s="33">
        <f t="shared" si="33"/>
        <v>1.2877666040268452</v>
      </c>
      <c r="CM30" s="14">
        <f t="shared" si="34"/>
        <v>2.2329112483221474</v>
      </c>
      <c r="CN30" s="1">
        <f t="shared" si="35"/>
        <v>0.77653823050931803</v>
      </c>
      <c r="CO30" s="1">
        <f t="shared" si="36"/>
        <v>0.44784583388677868</v>
      </c>
      <c r="CP30" s="1">
        <f>SUM(CN$3:CN30)</f>
        <v>21.713977369486066</v>
      </c>
      <c r="CQ30" s="1">
        <f>SUM(CO$3:CO30)</f>
        <v>12.549385297351005</v>
      </c>
      <c r="CR30" s="1">
        <f t="shared" si="37"/>
        <v>5.824036728819885E-3</v>
      </c>
      <c r="CS30" s="1">
        <f t="shared" si="38"/>
        <v>1.6794218770754201E-3</v>
      </c>
      <c r="CT30" s="1">
        <f>SUM(CR$3:CR30)</f>
        <v>8.1458738265145672E-2</v>
      </c>
      <c r="CU30" s="1">
        <f>SUM(CS$3:CS30)</f>
        <v>2.3524868171426652E-2</v>
      </c>
      <c r="CV30" s="1">
        <f t="shared" si="39"/>
        <v>0.10498360643657233</v>
      </c>
      <c r="CW30" s="34">
        <f t="shared" si="40"/>
        <v>5.7933870093719017E-2</v>
      </c>
    </row>
    <row r="31" spans="2:225" ht="14.25" x14ac:dyDescent="0.15">
      <c r="B31" s="48" t="s">
        <v>75</v>
      </c>
      <c r="C31" s="18">
        <v>0</v>
      </c>
      <c r="D31" s="17">
        <v>286.2</v>
      </c>
      <c r="E31" s="2" t="str">
        <f t="shared" si="42"/>
        <v>白石蔵王駅→仙台南曲線</v>
      </c>
      <c r="F31" s="83">
        <v>295</v>
      </c>
      <c r="G31" s="20">
        <f t="shared" si="43"/>
        <v>35.199999999999989</v>
      </c>
      <c r="H31" s="4">
        <v>0</v>
      </c>
      <c r="I31" s="36">
        <f t="shared" si="44"/>
        <v>366</v>
      </c>
      <c r="J31" s="123">
        <f t="shared" si="45"/>
        <v>5.5977964256436084E-3</v>
      </c>
      <c r="K31" s="59">
        <f>G31*$L$17</f>
        <v>27.209599999999991</v>
      </c>
      <c r="L31" s="54">
        <f>IF(J31=0,0,SUM(J$21:J31)+SUM(K$21:K31)/86400+SUM(C$21:C31)/86400)</f>
        <v>6.4690432468692785E-2</v>
      </c>
      <c r="M31" s="66">
        <f t="shared" si="63"/>
        <v>295</v>
      </c>
      <c r="N31" s="67">
        <f t="shared" si="46"/>
        <v>365</v>
      </c>
      <c r="O31" s="68">
        <f t="shared" si="47"/>
        <v>367</v>
      </c>
      <c r="P31" s="68">
        <f t="shared" si="64"/>
        <v>365</v>
      </c>
      <c r="Q31" s="68">
        <f t="shared" si="48"/>
        <v>365</v>
      </c>
      <c r="R31" s="68">
        <f t="shared" si="65"/>
        <v>295</v>
      </c>
      <c r="S31" s="67">
        <f t="shared" si="49"/>
        <v>365</v>
      </c>
      <c r="T31" s="68">
        <f t="shared" si="50"/>
        <v>367</v>
      </c>
      <c r="U31" s="68">
        <f t="shared" si="66"/>
        <v>365</v>
      </c>
      <c r="V31" s="68">
        <f t="shared" si="51"/>
        <v>365</v>
      </c>
      <c r="W31" s="68">
        <f t="shared" si="67"/>
        <v>295</v>
      </c>
      <c r="X31" s="67">
        <f t="shared" si="52"/>
        <v>365</v>
      </c>
      <c r="Y31" s="68">
        <f t="shared" si="53"/>
        <v>367</v>
      </c>
      <c r="Z31" s="68">
        <f t="shared" si="68"/>
        <v>365</v>
      </c>
      <c r="AA31" s="68">
        <f t="shared" si="54"/>
        <v>365</v>
      </c>
      <c r="AB31" s="68">
        <f t="shared" si="69"/>
        <v>295</v>
      </c>
      <c r="AC31" s="69">
        <f t="shared" si="55"/>
        <v>365</v>
      </c>
      <c r="AD31" s="70">
        <f t="shared" si="56"/>
        <v>365</v>
      </c>
      <c r="AE31" s="70">
        <f t="shared" si="57"/>
        <v>365</v>
      </c>
      <c r="AF31" s="71">
        <f t="shared" si="70"/>
        <v>295</v>
      </c>
      <c r="AG31" s="69">
        <f t="shared" si="58"/>
        <v>510.7506061607686</v>
      </c>
      <c r="AH31" s="70">
        <f t="shared" si="59"/>
        <v>503.3339783537258</v>
      </c>
      <c r="AI31" s="70">
        <f t="shared" si="60"/>
        <v>483.64961117560779</v>
      </c>
      <c r="AJ31" s="70">
        <f t="shared" si="61"/>
        <v>472.28837180773388</v>
      </c>
      <c r="AK31" s="72">
        <f t="shared" si="62"/>
        <v>470.15906134296029</v>
      </c>
      <c r="AM31" s="12">
        <v>28</v>
      </c>
      <c r="AN31" s="13">
        <f t="shared" si="41"/>
        <v>27240.966748999996</v>
      </c>
      <c r="AO31" s="14">
        <f t="shared" si="0"/>
        <v>824.70688232799978</v>
      </c>
      <c r="AP31" s="33">
        <f t="shared" si="1"/>
        <v>2.1265086174496646</v>
      </c>
      <c r="AQ31" s="14">
        <f t="shared" si="2"/>
        <v>1.3941692348993286</v>
      </c>
      <c r="AR31" s="1">
        <f t="shared" si="3"/>
        <v>0.47025438401435044</v>
      </c>
      <c r="AS31" s="1">
        <f t="shared" si="4"/>
        <v>0.71727303613338511</v>
      </c>
      <c r="AT31" s="1">
        <f>SUM(AR$3:AR31)</f>
        <v>13.625562640751424</v>
      </c>
      <c r="AU31" s="1">
        <f>SUM(AS$3:AS31)</f>
        <v>20.828479191513843</v>
      </c>
      <c r="AV31" s="1">
        <f t="shared" si="5"/>
        <v>3.6575340978893924E-3</v>
      </c>
      <c r="AW31" s="1">
        <f t="shared" si="6"/>
        <v>2.78939514051872E-3</v>
      </c>
      <c r="AX31" s="1">
        <f>SUM(AV$3:AV31)</f>
        <v>5.300143610016754E-2</v>
      </c>
      <c r="AY31" s="1">
        <f>SUM(AW$3:AW31)</f>
        <v>4.048447791567493E-2</v>
      </c>
      <c r="AZ31" s="1">
        <f t="shared" si="7"/>
        <v>9.348591401584247E-2</v>
      </c>
      <c r="BA31" s="1">
        <f t="shared" si="8"/>
        <v>1.251695818449261E-2</v>
      </c>
      <c r="BB31" s="33">
        <f t="shared" si="9"/>
        <v>2.0426159999999998</v>
      </c>
      <c r="BC31" s="14">
        <f t="shared" si="10"/>
        <v>1.4780618523489932</v>
      </c>
      <c r="BD31" s="1">
        <f t="shared" si="11"/>
        <v>0.48956827910875078</v>
      </c>
      <c r="BE31" s="1">
        <f t="shared" si="12"/>
        <v>0.6765616732552574</v>
      </c>
      <c r="BF31" s="1">
        <f>SUM(BD$3:BD31)</f>
        <v>14.184675763464341</v>
      </c>
      <c r="BG31" s="1">
        <f>SUM(BE$3:BE31)</f>
        <v>19.644807512129297</v>
      </c>
      <c r="BH31" s="1">
        <f t="shared" si="13"/>
        <v>3.8077532819569509E-3</v>
      </c>
      <c r="BI31" s="1">
        <f t="shared" si="14"/>
        <v>2.6310731737704453E-3</v>
      </c>
      <c r="BJ31" s="1">
        <f>SUM(BH$3:BH31)</f>
        <v>5.5176865245866721E-2</v>
      </c>
      <c r="BK31" s="1">
        <f>SUM(BI$3:BI31)</f>
        <v>3.8184588202027275E-2</v>
      </c>
      <c r="BL31" s="1">
        <f t="shared" si="15"/>
        <v>9.3361453447893997E-2</v>
      </c>
      <c r="BM31" s="34">
        <f t="shared" si="16"/>
        <v>1.6992277043839446E-2</v>
      </c>
      <c r="BN31" s="33">
        <f t="shared" si="17"/>
        <v>1.7070455302013421</v>
      </c>
      <c r="BO31" s="14">
        <f t="shared" si="18"/>
        <v>1.8136323221476507</v>
      </c>
      <c r="BP31" s="1">
        <f t="shared" si="19"/>
        <v>0.58580745639634602</v>
      </c>
      <c r="BQ31" s="1">
        <f t="shared" si="20"/>
        <v>0.55137967480411298</v>
      </c>
      <c r="BR31" s="1">
        <f>SUM(BP$3:BP31)</f>
        <v>16.970086982283956</v>
      </c>
      <c r="BS31" s="1">
        <f>SUM(BQ$3:BQ31)</f>
        <v>16.006290960710931</v>
      </c>
      <c r="BT31" s="1">
        <f t="shared" si="21"/>
        <v>4.5562802164160251E-3</v>
      </c>
      <c r="BU31" s="1">
        <f t="shared" si="22"/>
        <v>2.1442542909048839E-3</v>
      </c>
      <c r="BV31" s="1">
        <f>SUM(BT$3:BT31)</f>
        <v>6.6015161095361763E-2</v>
      </c>
      <c r="BW31" s="1">
        <f>SUM(BU$3:BU31)</f>
        <v>3.1114282192172285E-2</v>
      </c>
      <c r="BX31" s="1">
        <f t="shared" si="23"/>
        <v>9.7129443287534048E-2</v>
      </c>
      <c r="BY31" s="34">
        <f t="shared" si="24"/>
        <v>3.4900878903189478E-2</v>
      </c>
      <c r="BZ31" s="33">
        <f t="shared" si="25"/>
        <v>1.3714750604026846</v>
      </c>
      <c r="CA31" s="14">
        <f t="shared" si="26"/>
        <v>2.1492027919463084</v>
      </c>
      <c r="CB31" s="1">
        <f t="shared" si="27"/>
        <v>0.72914195005951166</v>
      </c>
      <c r="CC31" s="1">
        <f t="shared" si="28"/>
        <v>0.46528880557353292</v>
      </c>
      <c r="CD31" s="1">
        <f>SUM(CB$3:CB31)</f>
        <v>21.116729703857526</v>
      </c>
      <c r="CE31" s="1">
        <f>SUM(CC$3:CC31)</f>
        <v>13.504966417588294</v>
      </c>
      <c r="CF31" s="1">
        <f t="shared" si="29"/>
        <v>5.671104056018424E-3</v>
      </c>
      <c r="CG31" s="1">
        <f t="shared" si="30"/>
        <v>1.8094564661192947E-3</v>
      </c>
      <c r="CH31" s="1">
        <f>SUM(CF$3:CF31)</f>
        <v>8.215217102151838E-2</v>
      </c>
      <c r="CI31" s="1">
        <f>SUM(CG$3:CG31)</f>
        <v>2.6253206171289113E-2</v>
      </c>
      <c r="CJ31" s="1">
        <f t="shared" si="31"/>
        <v>0.10840537719280749</v>
      </c>
      <c r="CK31" s="34">
        <f t="shared" si="32"/>
        <v>5.5898964850229271E-2</v>
      </c>
      <c r="CL31" s="33">
        <f t="shared" si="33"/>
        <v>1.28758244295302</v>
      </c>
      <c r="CM31" s="14">
        <f t="shared" si="34"/>
        <v>2.2330954093959732</v>
      </c>
      <c r="CN31" s="1">
        <f t="shared" si="35"/>
        <v>0.77664929766092416</v>
      </c>
      <c r="CO31" s="1">
        <f t="shared" si="36"/>
        <v>0.44780890050304145</v>
      </c>
      <c r="CP31" s="1">
        <f>SUM(CN$3:CN31)</f>
        <v>22.490626667146991</v>
      </c>
      <c r="CQ31" s="1">
        <f>SUM(CO$3:CO31)</f>
        <v>12.997194197854046</v>
      </c>
      <c r="CR31" s="1">
        <f t="shared" si="37"/>
        <v>6.0406056484738546E-3</v>
      </c>
      <c r="CS31" s="1">
        <f t="shared" si="38"/>
        <v>1.741479057511828E-3</v>
      </c>
      <c r="CT31" s="1">
        <f>SUM(CR$3:CR31)</f>
        <v>8.7499343913619521E-2</v>
      </c>
      <c r="CU31" s="1">
        <f>SUM(CS$3:CS31)</f>
        <v>2.5266347228938481E-2</v>
      </c>
      <c r="CV31" s="1">
        <f t="shared" si="39"/>
        <v>0.11276569114255799</v>
      </c>
      <c r="CW31" s="34">
        <f t="shared" si="40"/>
        <v>6.223299668468104E-2</v>
      </c>
    </row>
    <row r="32" spans="2:225" ht="14.25" x14ac:dyDescent="0.15">
      <c r="B32" s="48" t="s">
        <v>76</v>
      </c>
      <c r="C32" s="18">
        <v>0</v>
      </c>
      <c r="D32" s="19">
        <v>321.39999999999998</v>
      </c>
      <c r="E32" s="2" t="str">
        <f t="shared" si="42"/>
        <v>仙台南曲線→仙台駅</v>
      </c>
      <c r="F32" s="83">
        <v>180</v>
      </c>
      <c r="G32" s="20">
        <f t="shared" si="43"/>
        <v>4</v>
      </c>
      <c r="H32" s="4">
        <v>0</v>
      </c>
      <c r="I32" s="36">
        <f t="shared" si="44"/>
        <v>366</v>
      </c>
      <c r="J32" s="123">
        <f t="shared" si="45"/>
        <v>1.7936087313144822E-3</v>
      </c>
      <c r="K32" s="59">
        <f>G32*$L$17</f>
        <v>3.0920000000000001</v>
      </c>
      <c r="L32" s="54">
        <f>IF(J32=0,0,SUM(J$21:J32)+SUM(K$21:K32)/86400+SUM(C$21:C32)/86400)</f>
        <v>6.6519828237044304E-2</v>
      </c>
      <c r="M32" s="66">
        <f t="shared" si="63"/>
        <v>180</v>
      </c>
      <c r="N32" s="67">
        <f t="shared" si="46"/>
        <v>243</v>
      </c>
      <c r="O32" s="68">
        <f t="shared" si="47"/>
        <v>367</v>
      </c>
      <c r="P32" s="68">
        <f t="shared" si="64"/>
        <v>243</v>
      </c>
      <c r="Q32" s="68">
        <f t="shared" si="48"/>
        <v>285</v>
      </c>
      <c r="R32" s="68">
        <f t="shared" si="65"/>
        <v>180</v>
      </c>
      <c r="S32" s="67">
        <f t="shared" si="49"/>
        <v>243</v>
      </c>
      <c r="T32" s="68">
        <f t="shared" si="50"/>
        <v>367</v>
      </c>
      <c r="U32" s="68">
        <f t="shared" si="66"/>
        <v>243</v>
      </c>
      <c r="V32" s="68">
        <f t="shared" si="51"/>
        <v>285</v>
      </c>
      <c r="W32" s="68">
        <f t="shared" si="67"/>
        <v>180</v>
      </c>
      <c r="X32" s="67">
        <f t="shared" si="52"/>
        <v>243</v>
      </c>
      <c r="Y32" s="68">
        <f t="shared" si="53"/>
        <v>367</v>
      </c>
      <c r="Z32" s="68">
        <f t="shared" si="68"/>
        <v>243</v>
      </c>
      <c r="AA32" s="68">
        <f t="shared" si="54"/>
        <v>285</v>
      </c>
      <c r="AB32" s="68">
        <f t="shared" si="69"/>
        <v>180</v>
      </c>
      <c r="AC32" s="69">
        <f t="shared" si="55"/>
        <v>217</v>
      </c>
      <c r="AD32" s="70">
        <f t="shared" si="56"/>
        <v>277</v>
      </c>
      <c r="AE32" s="70">
        <f t="shared" si="57"/>
        <v>367</v>
      </c>
      <c r="AF32" s="71">
        <f t="shared" si="70"/>
        <v>180</v>
      </c>
      <c r="AG32" s="69">
        <f t="shared" si="58"/>
        <v>177.87959488201059</v>
      </c>
      <c r="AH32" s="70">
        <f t="shared" si="59"/>
        <v>172.23708874195745</v>
      </c>
      <c r="AI32" s="70">
        <f t="shared" si="60"/>
        <v>154.96779438557127</v>
      </c>
      <c r="AJ32" s="70">
        <f t="shared" si="61"/>
        <v>143.15511722178985</v>
      </c>
      <c r="AK32" s="72">
        <f t="shared" si="62"/>
        <v>140.76245728464596</v>
      </c>
      <c r="AM32" s="12">
        <v>29</v>
      </c>
      <c r="AN32" s="13">
        <f t="shared" si="41"/>
        <v>27240.966748999996</v>
      </c>
      <c r="AO32" s="14">
        <f t="shared" si="0"/>
        <v>827.64689459199985</v>
      </c>
      <c r="AP32" s="33">
        <f t="shared" si="1"/>
        <v>2.1263186308724831</v>
      </c>
      <c r="AQ32" s="14">
        <f t="shared" si="2"/>
        <v>1.3943592214765099</v>
      </c>
      <c r="AR32" s="1">
        <f t="shared" si="3"/>
        <v>0.47029640124522371</v>
      </c>
      <c r="AS32" s="1">
        <f t="shared" si="4"/>
        <v>0.71717530504161153</v>
      </c>
      <c r="AT32" s="1">
        <f>SUM(AR$3:AR32)</f>
        <v>14.095859041996647</v>
      </c>
      <c r="AU32" s="1">
        <f>SUM(AS$3:AS32)</f>
        <v>21.545654496555454</v>
      </c>
      <c r="AV32" s="1">
        <f t="shared" si="5"/>
        <v>3.7884987878087466E-3</v>
      </c>
      <c r="AW32" s="1">
        <f t="shared" si="6"/>
        <v>2.8886227564176017E-3</v>
      </c>
      <c r="AX32" s="1">
        <f>SUM(AV$3:AV32)</f>
        <v>5.678993488797629E-2</v>
      </c>
      <c r="AY32" s="1">
        <f>SUM(AW$3:AW32)</f>
        <v>4.3373100672092532E-2</v>
      </c>
      <c r="AZ32" s="1">
        <f t="shared" si="7"/>
        <v>0.10016303556006882</v>
      </c>
      <c r="BA32" s="1">
        <f t="shared" si="8"/>
        <v>1.3416834215883758E-2</v>
      </c>
      <c r="BB32" s="33">
        <f t="shared" si="9"/>
        <v>2.0424260134228187</v>
      </c>
      <c r="BC32" s="14">
        <f t="shared" si="10"/>
        <v>1.4782518389261743</v>
      </c>
      <c r="BD32" s="1">
        <f t="shared" si="11"/>
        <v>0.48961381877629961</v>
      </c>
      <c r="BE32" s="1">
        <f t="shared" si="12"/>
        <v>0.67647472079345827</v>
      </c>
      <c r="BF32" s="1">
        <f>SUM(BD$3:BD32)</f>
        <v>14.674289582240641</v>
      </c>
      <c r="BG32" s="1">
        <f>SUM(BE$3:BE32)</f>
        <v>20.321282232922755</v>
      </c>
      <c r="BH32" s="1">
        <f t="shared" si="13"/>
        <v>3.9441113179201912E-3</v>
      </c>
      <c r="BI32" s="1">
        <f t="shared" si="14"/>
        <v>2.7246898476403179E-3</v>
      </c>
      <c r="BJ32" s="1">
        <f>SUM(BH$3:BH32)</f>
        <v>5.9120976563786912E-2</v>
      </c>
      <c r="BK32" s="1">
        <f>SUM(BI$3:BI32)</f>
        <v>4.0909278049667597E-2</v>
      </c>
      <c r="BL32" s="1">
        <f t="shared" si="15"/>
        <v>0.10003025461345451</v>
      </c>
      <c r="BM32" s="34">
        <f t="shared" si="16"/>
        <v>1.8211698514119315E-2</v>
      </c>
      <c r="BN32" s="33">
        <f t="shared" si="17"/>
        <v>1.706855543624161</v>
      </c>
      <c r="BO32" s="14">
        <f t="shared" si="18"/>
        <v>1.813822308724832</v>
      </c>
      <c r="BP32" s="1">
        <f t="shared" si="19"/>
        <v>0.58587266141849537</v>
      </c>
      <c r="BQ32" s="1">
        <f t="shared" si="20"/>
        <v>0.55132192122117418</v>
      </c>
      <c r="BR32" s="1">
        <f>SUM(BP$3:BP32)</f>
        <v>17.555959643702451</v>
      </c>
      <c r="BS32" s="1">
        <f>SUM(BQ$3:BQ32)</f>
        <v>16.557612881932105</v>
      </c>
      <c r="BT32" s="1">
        <f t="shared" si="21"/>
        <v>4.7195297725378792E-3</v>
      </c>
      <c r="BU32" s="1">
        <f t="shared" si="22"/>
        <v>2.2206021826963961E-3</v>
      </c>
      <c r="BV32" s="1">
        <f>SUM(BT$3:BT32)</f>
        <v>7.0734690867899644E-2</v>
      </c>
      <c r="BW32" s="1">
        <f>SUM(BU$3:BU32)</f>
        <v>3.333488437486868E-2</v>
      </c>
      <c r="BX32" s="1">
        <f t="shared" si="23"/>
        <v>0.10406957524276833</v>
      </c>
      <c r="BY32" s="34">
        <f t="shared" si="24"/>
        <v>3.7399806493030964E-2</v>
      </c>
      <c r="BZ32" s="33">
        <f t="shared" si="25"/>
        <v>1.3712850738255034</v>
      </c>
      <c r="CA32" s="14">
        <f t="shared" si="26"/>
        <v>2.1493927785234894</v>
      </c>
      <c r="CB32" s="1">
        <f t="shared" si="27"/>
        <v>0.72924297003414362</v>
      </c>
      <c r="CC32" s="1">
        <f t="shared" si="28"/>
        <v>0.4652476783172888</v>
      </c>
      <c r="CD32" s="1">
        <f>SUM(CB$3:CB32)</f>
        <v>21.845972673891669</v>
      </c>
      <c r="CE32" s="1">
        <f>SUM(CC$3:CC32)</f>
        <v>13.970214095905582</v>
      </c>
      <c r="CF32" s="1">
        <f t="shared" si="29"/>
        <v>5.8744572586083791E-3</v>
      </c>
      <c r="CG32" s="1">
        <f t="shared" si="30"/>
        <v>1.8739142598890798E-3</v>
      </c>
      <c r="CH32" s="1">
        <f>SUM(CF$3:CF32)</f>
        <v>8.8026628280126765E-2</v>
      </c>
      <c r="CI32" s="1">
        <f>SUM(CG$3:CG32)</f>
        <v>2.8127120431178192E-2</v>
      </c>
      <c r="CJ32" s="1">
        <f t="shared" si="31"/>
        <v>0.11615374871130496</v>
      </c>
      <c r="CK32" s="34">
        <f t="shared" si="32"/>
        <v>5.9899507848948569E-2</v>
      </c>
      <c r="CL32" s="33">
        <f t="shared" si="33"/>
        <v>1.2873924563758388</v>
      </c>
      <c r="CM32" s="14">
        <f t="shared" si="34"/>
        <v>2.2332853959731538</v>
      </c>
      <c r="CN32" s="1">
        <f t="shared" si="35"/>
        <v>0.77676391146109214</v>
      </c>
      <c r="CO32" s="1">
        <f t="shared" si="36"/>
        <v>0.4477708052016568</v>
      </c>
      <c r="CP32" s="1">
        <f>SUM(CN$3:CN32)</f>
        <v>23.267390578608083</v>
      </c>
      <c r="CQ32" s="1">
        <f>SUM(CO$3:CO32)</f>
        <v>13.444965003055703</v>
      </c>
      <c r="CR32" s="1">
        <f t="shared" si="37"/>
        <v>6.2572648423254639E-3</v>
      </c>
      <c r="CS32" s="1">
        <f t="shared" si="38"/>
        <v>1.8035212987288956E-3</v>
      </c>
      <c r="CT32" s="1">
        <f>SUM(CR$3:CR32)</f>
        <v>9.3756608755944978E-2</v>
      </c>
      <c r="CU32" s="1">
        <f>SUM(CS$3:CS32)</f>
        <v>2.7069868527667375E-2</v>
      </c>
      <c r="CV32" s="1">
        <f t="shared" si="39"/>
        <v>0.12082647728361236</v>
      </c>
      <c r="CW32" s="34">
        <f t="shared" si="40"/>
        <v>6.66867402282776E-2</v>
      </c>
    </row>
    <row r="33" spans="2:101" ht="14.25" x14ac:dyDescent="0.15">
      <c r="B33" s="48" t="s">
        <v>77</v>
      </c>
      <c r="C33" s="18">
        <v>120</v>
      </c>
      <c r="D33" s="19">
        <v>325.39999999999998</v>
      </c>
      <c r="E33" s="2" t="str">
        <f t="shared" si="42"/>
        <v>仙台駅→仙台北曲線</v>
      </c>
      <c r="F33" s="83">
        <v>295</v>
      </c>
      <c r="G33" s="20">
        <f t="shared" si="43"/>
        <v>1.8000000000000114</v>
      </c>
      <c r="H33" s="4">
        <v>0</v>
      </c>
      <c r="I33" s="36">
        <f t="shared" si="44"/>
        <v>366</v>
      </c>
      <c r="J33" s="123">
        <f t="shared" si="45"/>
        <v>1.0078202014757636E-3</v>
      </c>
      <c r="K33" s="59">
        <f>G33*$L$17</f>
        <v>1.3914000000000089</v>
      </c>
      <c r="L33" s="54">
        <f>IF(J33=0,0,SUM(J$21:J33)+SUM(K$21:K33)/86400+SUM(C$21:C33)/86400)</f>
        <v>6.8932641494075644E-2</v>
      </c>
      <c r="M33" s="66">
        <f t="shared" si="63"/>
        <v>0</v>
      </c>
      <c r="N33" s="67">
        <f t="shared" si="46"/>
        <v>146</v>
      </c>
      <c r="O33" s="68">
        <f t="shared" si="47"/>
        <v>367</v>
      </c>
      <c r="P33" s="68">
        <f t="shared" si="64"/>
        <v>146</v>
      </c>
      <c r="Q33" s="68">
        <f t="shared" si="48"/>
        <v>340</v>
      </c>
      <c r="R33" s="68">
        <f t="shared" si="65"/>
        <v>0</v>
      </c>
      <c r="S33" s="67">
        <f t="shared" si="49"/>
        <v>146</v>
      </c>
      <c r="T33" s="68">
        <f t="shared" si="50"/>
        <v>367</v>
      </c>
      <c r="U33" s="68">
        <f t="shared" si="66"/>
        <v>146</v>
      </c>
      <c r="V33" s="68">
        <f t="shared" si="51"/>
        <v>240</v>
      </c>
      <c r="W33" s="68">
        <f t="shared" si="67"/>
        <v>0</v>
      </c>
      <c r="X33" s="67">
        <f t="shared" si="52"/>
        <v>146</v>
      </c>
      <c r="Y33" s="68">
        <f t="shared" si="53"/>
        <v>367</v>
      </c>
      <c r="Z33" s="68">
        <f t="shared" si="68"/>
        <v>146</v>
      </c>
      <c r="AA33" s="68">
        <f t="shared" si="54"/>
        <v>240</v>
      </c>
      <c r="AB33" s="68">
        <f t="shared" si="69"/>
        <v>0</v>
      </c>
      <c r="AC33" s="69">
        <f t="shared" si="55"/>
        <v>146</v>
      </c>
      <c r="AD33" s="70">
        <f t="shared" si="56"/>
        <v>146</v>
      </c>
      <c r="AE33" s="70">
        <f t="shared" si="57"/>
        <v>367</v>
      </c>
      <c r="AF33" s="71">
        <f t="shared" si="70"/>
        <v>146</v>
      </c>
      <c r="AG33" s="69">
        <f t="shared" si="58"/>
        <v>78.618955378807073</v>
      </c>
      <c r="AH33" s="70">
        <f t="shared" si="59"/>
        <v>80.031203038331256</v>
      </c>
      <c r="AI33" s="70">
        <f t="shared" si="60"/>
        <v>87.07566540750598</v>
      </c>
      <c r="AJ33" s="70">
        <f t="shared" si="61"/>
        <v>97.590343837790826</v>
      </c>
      <c r="AK33" s="72">
        <f t="shared" si="62"/>
        <v>101.08148642139442</v>
      </c>
      <c r="AM33" s="12">
        <v>30</v>
      </c>
      <c r="AN33" s="13">
        <f t="shared" si="41"/>
        <v>27240.966748999996</v>
      </c>
      <c r="AO33" s="14">
        <f t="shared" si="0"/>
        <v>830.67705559999979</v>
      </c>
      <c r="AP33" s="33">
        <f t="shared" si="1"/>
        <v>2.1261228187919459</v>
      </c>
      <c r="AQ33" s="14">
        <f t="shared" si="2"/>
        <v>1.3945550335570467</v>
      </c>
      <c r="AR33" s="1">
        <f t="shared" si="3"/>
        <v>0.47033971469634844</v>
      </c>
      <c r="AS33" s="1">
        <f t="shared" si="4"/>
        <v>0.71707460511567778</v>
      </c>
      <c r="AT33" s="1">
        <f>SUM(AR$3:AR33)</f>
        <v>14.566198756692996</v>
      </c>
      <c r="AU33" s="1">
        <f>SUM(AS$3:AS33)</f>
        <v>22.26272910167113</v>
      </c>
      <c r="AV33" s="1">
        <f t="shared" si="5"/>
        <v>3.9194976224695708E-3</v>
      </c>
      <c r="AW33" s="1">
        <f t="shared" si="6"/>
        <v>2.9878108546486579E-3</v>
      </c>
      <c r="AX33" s="1">
        <f>SUM(AV$3:AV33)</f>
        <v>6.070943251044586E-2</v>
      </c>
      <c r="AY33" s="1">
        <f>SUM(AW$3:AW33)</f>
        <v>4.636091152674119E-2</v>
      </c>
      <c r="AZ33" s="1">
        <f t="shared" si="7"/>
        <v>0.10707034403718704</v>
      </c>
      <c r="BA33" s="1">
        <f t="shared" si="8"/>
        <v>1.434852098370467E-2</v>
      </c>
      <c r="BB33" s="33">
        <f t="shared" si="9"/>
        <v>2.0422302013422815</v>
      </c>
      <c r="BC33" s="14">
        <f t="shared" si="10"/>
        <v>1.4784476510067113</v>
      </c>
      <c r="BD33" s="1">
        <f t="shared" si="11"/>
        <v>0.48966076368018524</v>
      </c>
      <c r="BE33" s="1">
        <f t="shared" si="12"/>
        <v>0.67638512551937535</v>
      </c>
      <c r="BF33" s="1">
        <f>SUM(BD$3:BD33)</f>
        <v>15.163950345920826</v>
      </c>
      <c r="BG33" s="1">
        <f>SUM(BE$3:BE33)</f>
        <v>20.997667358442129</v>
      </c>
      <c r="BH33" s="1">
        <f t="shared" si="13"/>
        <v>4.0805063640015436E-3</v>
      </c>
      <c r="BI33" s="1">
        <f t="shared" si="14"/>
        <v>2.8182713563307303E-3</v>
      </c>
      <c r="BJ33" s="1">
        <f>SUM(BH$3:BH33)</f>
        <v>6.320148292778846E-2</v>
      </c>
      <c r="BK33" s="1">
        <f>SUM(BI$3:BI33)</f>
        <v>4.372754940599833E-2</v>
      </c>
      <c r="BL33" s="1">
        <f t="shared" si="15"/>
        <v>0.10692903233378678</v>
      </c>
      <c r="BM33" s="34">
        <f t="shared" si="16"/>
        <v>1.9473933521790131E-2</v>
      </c>
      <c r="BN33" s="33">
        <f t="shared" si="17"/>
        <v>1.7066597315436238</v>
      </c>
      <c r="BO33" s="14">
        <f t="shared" si="18"/>
        <v>1.8140181208053689</v>
      </c>
      <c r="BP33" s="1">
        <f t="shared" si="19"/>
        <v>0.58593988099521699</v>
      </c>
      <c r="BQ33" s="1">
        <f t="shared" si="20"/>
        <v>0.551262409416302</v>
      </c>
      <c r="BR33" s="1">
        <f>SUM(BP$3:BP33)</f>
        <v>18.141899524697667</v>
      </c>
      <c r="BS33" s="1">
        <f>SUM(BQ$3:BQ33)</f>
        <v>17.108875291348408</v>
      </c>
      <c r="BT33" s="1">
        <f t="shared" si="21"/>
        <v>4.8828323416268086E-3</v>
      </c>
      <c r="BU33" s="1">
        <f t="shared" si="22"/>
        <v>2.2969267059012584E-3</v>
      </c>
      <c r="BV33" s="1">
        <f>SUM(BT$3:BT33)</f>
        <v>7.5617523209526458E-2</v>
      </c>
      <c r="BW33" s="1">
        <f>SUM(BU$3:BU33)</f>
        <v>3.5631811080769939E-2</v>
      </c>
      <c r="BX33" s="1">
        <f t="shared" si="23"/>
        <v>0.1112493342902964</v>
      </c>
      <c r="BY33" s="34">
        <f t="shared" si="24"/>
        <v>3.9985712128756519E-2</v>
      </c>
      <c r="BZ33" s="33">
        <f t="shared" si="25"/>
        <v>1.3710892617449659</v>
      </c>
      <c r="CA33" s="14">
        <f t="shared" si="26"/>
        <v>2.1495885906040266</v>
      </c>
      <c r="CB33" s="1">
        <f t="shared" si="27"/>
        <v>0.72934711685168774</v>
      </c>
      <c r="CC33" s="1">
        <f t="shared" si="28"/>
        <v>0.46520529759557555</v>
      </c>
      <c r="CD33" s="1">
        <f>SUM(CB$3:CB33)</f>
        <v>22.575319790743357</v>
      </c>
      <c r="CE33" s="1">
        <f>SUM(CC$3:CC33)</f>
        <v>14.435419393501158</v>
      </c>
      <c r="CF33" s="1">
        <f t="shared" si="29"/>
        <v>6.0778926404307307E-3</v>
      </c>
      <c r="CG33" s="1">
        <f t="shared" si="30"/>
        <v>1.9383554066482315E-3</v>
      </c>
      <c r="CH33" s="1">
        <f>SUM(CF$3:CF33)</f>
        <v>9.4104520920557488E-2</v>
      </c>
      <c r="CI33" s="1">
        <f>SUM(CG$3:CG33)</f>
        <v>3.0065475837826424E-2</v>
      </c>
      <c r="CJ33" s="1">
        <f t="shared" si="31"/>
        <v>0.12416999675838392</v>
      </c>
      <c r="CK33" s="34">
        <f t="shared" si="32"/>
        <v>6.4039045082731061E-2</v>
      </c>
      <c r="CL33" s="33">
        <f t="shared" si="33"/>
        <v>1.2871966442953018</v>
      </c>
      <c r="CM33" s="14">
        <f t="shared" si="34"/>
        <v>2.233481208053691</v>
      </c>
      <c r="CN33" s="1">
        <f t="shared" si="35"/>
        <v>0.77688207503638063</v>
      </c>
      <c r="CO33" s="1">
        <f t="shared" si="36"/>
        <v>0.44773154857722036</v>
      </c>
      <c r="CP33" s="1">
        <f>SUM(CN$3:CN33)</f>
        <v>24.044272653644462</v>
      </c>
      <c r="CQ33" s="1">
        <f>SUM(CO$3:CO33)</f>
        <v>13.892696551632923</v>
      </c>
      <c r="CR33" s="1">
        <f t="shared" si="37"/>
        <v>6.4740172919698384E-3</v>
      </c>
      <c r="CS33" s="1">
        <f t="shared" si="38"/>
        <v>1.8655481190717514E-3</v>
      </c>
      <c r="CT33" s="1">
        <f>SUM(CR$3:CR33)</f>
        <v>0.10023062604791481</v>
      </c>
      <c r="CU33" s="1">
        <f>SUM(CS$3:CS33)</f>
        <v>2.8935416646739126E-2</v>
      </c>
      <c r="CV33" s="1">
        <f t="shared" si="39"/>
        <v>0.12916604269465393</v>
      </c>
      <c r="CW33" s="34">
        <f t="shared" si="40"/>
        <v>7.1295209401175688E-2</v>
      </c>
    </row>
    <row r="34" spans="2:101" ht="14.25" x14ac:dyDescent="0.15">
      <c r="B34" s="48" t="s">
        <v>78</v>
      </c>
      <c r="C34" s="18">
        <v>0</v>
      </c>
      <c r="D34" s="17">
        <v>327.2</v>
      </c>
      <c r="E34" s="2" t="str">
        <f t="shared" si="42"/>
        <v>仙台北曲線→古川駅</v>
      </c>
      <c r="F34" s="83">
        <v>295</v>
      </c>
      <c r="G34" s="20">
        <f t="shared" si="43"/>
        <v>36.600000000000023</v>
      </c>
      <c r="H34" s="4">
        <v>0</v>
      </c>
      <c r="I34" s="36">
        <f t="shared" si="44"/>
        <v>366</v>
      </c>
      <c r="J34" s="123">
        <f t="shared" si="45"/>
        <v>5.5846373553648078E-3</v>
      </c>
      <c r="K34" s="59">
        <f>G34*$L$17</f>
        <v>28.29180000000002</v>
      </c>
      <c r="L34" s="54">
        <f>IF(J34=0,0,SUM(J$21:J34)+SUM(K$21:K34)/86400+SUM(C$21:C34)/86400)</f>
        <v>7.4844730238329341E-2</v>
      </c>
      <c r="M34" s="66">
        <f t="shared" si="63"/>
        <v>295</v>
      </c>
      <c r="N34" s="67">
        <f t="shared" si="46"/>
        <v>365</v>
      </c>
      <c r="O34" s="68">
        <f t="shared" si="47"/>
        <v>367</v>
      </c>
      <c r="P34" s="68">
        <f t="shared" si="64"/>
        <v>365</v>
      </c>
      <c r="Q34" s="68">
        <f t="shared" si="48"/>
        <v>365</v>
      </c>
      <c r="R34" s="68">
        <f t="shared" si="65"/>
        <v>146</v>
      </c>
      <c r="S34" s="67">
        <f t="shared" si="49"/>
        <v>365</v>
      </c>
      <c r="T34" s="68">
        <f t="shared" si="50"/>
        <v>367</v>
      </c>
      <c r="U34" s="68">
        <f t="shared" si="66"/>
        <v>365</v>
      </c>
      <c r="V34" s="68">
        <f t="shared" si="51"/>
        <v>365</v>
      </c>
      <c r="W34" s="68">
        <f t="shared" si="67"/>
        <v>146</v>
      </c>
      <c r="X34" s="67">
        <f t="shared" si="52"/>
        <v>365</v>
      </c>
      <c r="Y34" s="68">
        <f t="shared" si="53"/>
        <v>367</v>
      </c>
      <c r="Z34" s="68">
        <f t="shared" si="68"/>
        <v>365</v>
      </c>
      <c r="AA34" s="68">
        <f t="shared" si="54"/>
        <v>365</v>
      </c>
      <c r="AB34" s="68">
        <f t="shared" si="69"/>
        <v>146</v>
      </c>
      <c r="AC34" s="69">
        <f t="shared" si="55"/>
        <v>365</v>
      </c>
      <c r="AD34" s="70">
        <f t="shared" si="56"/>
        <v>365</v>
      </c>
      <c r="AE34" s="70">
        <f t="shared" si="57"/>
        <v>365</v>
      </c>
      <c r="AF34" s="71">
        <f t="shared" si="70"/>
        <v>295</v>
      </c>
      <c r="AG34" s="69">
        <f t="shared" si="58"/>
        <v>471.86360223400027</v>
      </c>
      <c r="AH34" s="70">
        <f t="shared" si="59"/>
        <v>473.43421499902928</v>
      </c>
      <c r="AI34" s="70">
        <f t="shared" si="60"/>
        <v>482.51266750351942</v>
      </c>
      <c r="AJ34" s="70">
        <f t="shared" si="61"/>
        <v>502.80488947778758</v>
      </c>
      <c r="AK34" s="72">
        <f t="shared" si="62"/>
        <v>513.54267945224228</v>
      </c>
      <c r="AM34" s="12">
        <v>31</v>
      </c>
      <c r="AN34" s="13">
        <f t="shared" si="41"/>
        <v>27240.966748999996</v>
      </c>
      <c r="AO34" s="14">
        <f t="shared" si="0"/>
        <v>833.79736535199982</v>
      </c>
      <c r="AP34" s="33">
        <f t="shared" si="1"/>
        <v>2.1259211812080534</v>
      </c>
      <c r="AQ34" s="14">
        <f t="shared" si="2"/>
        <v>1.3947566711409394</v>
      </c>
      <c r="AR34" s="1">
        <f t="shared" si="3"/>
        <v>0.4703843250819631</v>
      </c>
      <c r="AS34" s="1">
        <f t="shared" si="4"/>
        <v>0.71697093886776653</v>
      </c>
      <c r="AT34" s="1">
        <f>SUM(AR$3:AR34)</f>
        <v>15.036583081774959</v>
      </c>
      <c r="AU34" s="1">
        <f>SUM(AS$3:AS34)</f>
        <v>22.979700040538898</v>
      </c>
      <c r="AV34" s="1">
        <f t="shared" si="5"/>
        <v>4.0505316882057931E-3</v>
      </c>
      <c r="AW34" s="1">
        <f t="shared" si="6"/>
        <v>3.0869582090139948E-3</v>
      </c>
      <c r="AX34" s="1">
        <f>SUM(AV$3:AV34)</f>
        <v>6.4759964198651654E-2</v>
      </c>
      <c r="AY34" s="1">
        <f>SUM(AW$3:AW34)</f>
        <v>4.9447869735755184E-2</v>
      </c>
      <c r="AZ34" s="1">
        <f t="shared" si="7"/>
        <v>0.11420783393440684</v>
      </c>
      <c r="BA34" s="1">
        <f t="shared" si="8"/>
        <v>1.5312094462896469E-2</v>
      </c>
      <c r="BB34" s="33">
        <f t="shared" si="9"/>
        <v>2.0420285637583895</v>
      </c>
      <c r="BC34" s="14">
        <f t="shared" si="10"/>
        <v>1.4786492885906037</v>
      </c>
      <c r="BD34" s="1">
        <f t="shared" si="11"/>
        <v>0.48970911462642935</v>
      </c>
      <c r="BE34" s="1">
        <f t="shared" si="12"/>
        <v>0.67629288954189037</v>
      </c>
      <c r="BF34" s="1">
        <f>SUM(BD$3:BD34)</f>
        <v>15.653659460547255</v>
      </c>
      <c r="BG34" s="1">
        <f>SUM(BE$3:BE34)</f>
        <v>21.67396024798402</v>
      </c>
      <c r="BH34" s="1">
        <f t="shared" si="13"/>
        <v>4.2169395981720304E-3</v>
      </c>
      <c r="BI34" s="1">
        <f t="shared" si="14"/>
        <v>2.9118166077498056E-3</v>
      </c>
      <c r="BJ34" s="1">
        <f>SUM(BH$3:BH34)</f>
        <v>6.7418422525960489E-2</v>
      </c>
      <c r="BK34" s="1">
        <f>SUM(BI$3:BI34)</f>
        <v>4.6639366013748136E-2</v>
      </c>
      <c r="BL34" s="1">
        <f t="shared" si="15"/>
        <v>0.11405778853970863</v>
      </c>
      <c r="BM34" s="34">
        <f t="shared" si="16"/>
        <v>2.0779056512212353E-2</v>
      </c>
      <c r="BN34" s="33">
        <f t="shared" si="17"/>
        <v>1.7064580939597314</v>
      </c>
      <c r="BO34" s="14">
        <f t="shared" si="18"/>
        <v>1.8142197583892614</v>
      </c>
      <c r="BP34" s="1">
        <f t="shared" si="19"/>
        <v>0.58600911650842902</v>
      </c>
      <c r="BQ34" s="1">
        <f t="shared" si="20"/>
        <v>0.55120114053208247</v>
      </c>
      <c r="BR34" s="1">
        <f>SUM(BP$3:BP34)</f>
        <v>18.727908641206096</v>
      </c>
      <c r="BS34" s="1">
        <f>SUM(BQ$3:BQ34)</f>
        <v>17.660076431880491</v>
      </c>
      <c r="BT34" s="1">
        <f t="shared" si="21"/>
        <v>5.046189614378139E-3</v>
      </c>
      <c r="BU34" s="1">
        <f t="shared" si="22"/>
        <v>2.3732271328464664E-3</v>
      </c>
      <c r="BV34" s="1">
        <f>SUM(BT$3:BT34)</f>
        <v>8.0663712823904596E-2</v>
      </c>
      <c r="BW34" s="1">
        <f>SUM(BU$3:BU34)</f>
        <v>3.8005038213616407E-2</v>
      </c>
      <c r="BX34" s="1">
        <f t="shared" si="23"/>
        <v>0.118668751037521</v>
      </c>
      <c r="BY34" s="34">
        <f t="shared" si="24"/>
        <v>4.2658674610288189E-2</v>
      </c>
      <c r="BZ34" s="33">
        <f t="shared" si="25"/>
        <v>1.3708876241610737</v>
      </c>
      <c r="CA34" s="14">
        <f t="shared" si="26"/>
        <v>2.1497902281879195</v>
      </c>
      <c r="CB34" s="1">
        <f t="shared" si="27"/>
        <v>0.72945439317971705</v>
      </c>
      <c r="CC34" s="1">
        <f t="shared" si="28"/>
        <v>0.46516166409543613</v>
      </c>
      <c r="CD34" s="1">
        <f>SUM(CB$3:CB34)</f>
        <v>23.304774183923076</v>
      </c>
      <c r="CE34" s="1">
        <f>SUM(CC$3:CC34)</f>
        <v>14.900581057596595</v>
      </c>
      <c r="CF34" s="1">
        <f t="shared" si="29"/>
        <v>6.2814128301586745E-3</v>
      </c>
      <c r="CG34" s="1">
        <f t="shared" si="30"/>
        <v>2.0027793870775724E-3</v>
      </c>
      <c r="CH34" s="1">
        <f>SUM(CF$3:CF34)</f>
        <v>0.10038593375071617</v>
      </c>
      <c r="CI34" s="1">
        <f>SUM(CG$3:CG34)</f>
        <v>3.2068255224903995E-2</v>
      </c>
      <c r="CJ34" s="1">
        <f t="shared" si="31"/>
        <v>0.13245418897562017</v>
      </c>
      <c r="CK34" s="34">
        <f t="shared" si="32"/>
        <v>6.8317678525812164E-2</v>
      </c>
      <c r="CL34" s="33">
        <f t="shared" si="33"/>
        <v>1.2869950067114093</v>
      </c>
      <c r="CM34" s="14">
        <f t="shared" si="34"/>
        <v>2.2336828456375839</v>
      </c>
      <c r="CN34" s="1">
        <f t="shared" si="35"/>
        <v>0.7770037916116298</v>
      </c>
      <c r="CO34" s="1">
        <f t="shared" si="36"/>
        <v>0.44769113124229565</v>
      </c>
      <c r="CP34" s="1">
        <f>SUM(CN$3:CN34)</f>
        <v>24.821276445256093</v>
      </c>
      <c r="CQ34" s="1">
        <f>SUM(CO$3:CO34)</f>
        <v>14.340387682875219</v>
      </c>
      <c r="CR34" s="1">
        <f t="shared" si="37"/>
        <v>6.6908659833223678E-3</v>
      </c>
      <c r="CS34" s="1">
        <f t="shared" si="38"/>
        <v>1.9275590372932173E-3</v>
      </c>
      <c r="CT34" s="1">
        <f>SUM(CR$3:CR34)</f>
        <v>0.10692149203123719</v>
      </c>
      <c r="CU34" s="1">
        <f>SUM(CS$3:CS34)</f>
        <v>3.0862975684032342E-2</v>
      </c>
      <c r="CV34" s="1">
        <f t="shared" si="39"/>
        <v>0.13778446771526953</v>
      </c>
      <c r="CW34" s="34">
        <f t="shared" si="40"/>
        <v>7.6058516347204841E-2</v>
      </c>
    </row>
    <row r="35" spans="2:101" ht="14.25" x14ac:dyDescent="0.15">
      <c r="B35" s="48" t="s">
        <v>79</v>
      </c>
      <c r="C35" s="18">
        <v>0</v>
      </c>
      <c r="D35" s="17">
        <v>363.8</v>
      </c>
      <c r="E35" s="2" t="str">
        <f t="shared" si="42"/>
        <v>古川駅→くりこま高原駅</v>
      </c>
      <c r="F35" s="83">
        <v>295</v>
      </c>
      <c r="G35" s="20">
        <f t="shared" si="43"/>
        <v>21.899999999999977</v>
      </c>
      <c r="H35" s="4">
        <v>0</v>
      </c>
      <c r="I35" s="36">
        <f t="shared" si="44"/>
        <v>366</v>
      </c>
      <c r="J35" s="123">
        <f t="shared" si="45"/>
        <v>3.0932203389830476E-3</v>
      </c>
      <c r="K35" s="59">
        <f>G35*$L$17</f>
        <v>16.928699999999981</v>
      </c>
      <c r="L35" s="54">
        <f>IF(J35=0,0,SUM(J$21:J35)+SUM(K$21:K35)/86400+SUM(C$21:C35)/86400)</f>
        <v>7.8133884605090159E-2</v>
      </c>
      <c r="M35" s="66">
        <f t="shared" si="63"/>
        <v>295</v>
      </c>
      <c r="N35" s="67">
        <f t="shared" si="46"/>
        <v>365</v>
      </c>
      <c r="O35" s="68">
        <f t="shared" si="47"/>
        <v>367</v>
      </c>
      <c r="P35" s="68">
        <f t="shared" si="64"/>
        <v>365</v>
      </c>
      <c r="Q35" s="68">
        <f t="shared" si="48"/>
        <v>365</v>
      </c>
      <c r="R35" s="68">
        <f t="shared" si="65"/>
        <v>295</v>
      </c>
      <c r="S35" s="67">
        <f t="shared" si="49"/>
        <v>365</v>
      </c>
      <c r="T35" s="68">
        <f t="shared" si="50"/>
        <v>367</v>
      </c>
      <c r="U35" s="68">
        <f t="shared" si="66"/>
        <v>365</v>
      </c>
      <c r="V35" s="68">
        <f t="shared" si="51"/>
        <v>365</v>
      </c>
      <c r="W35" s="68">
        <f t="shared" si="67"/>
        <v>295</v>
      </c>
      <c r="X35" s="67">
        <f t="shared" si="52"/>
        <v>365</v>
      </c>
      <c r="Y35" s="68">
        <f t="shared" si="53"/>
        <v>367</v>
      </c>
      <c r="Z35" s="68">
        <f t="shared" si="68"/>
        <v>365</v>
      </c>
      <c r="AA35" s="68">
        <f t="shared" si="54"/>
        <v>365</v>
      </c>
      <c r="AB35" s="68">
        <f t="shared" si="69"/>
        <v>295</v>
      </c>
      <c r="AC35" s="69">
        <f t="shared" si="55"/>
        <v>364</v>
      </c>
      <c r="AD35" s="70">
        <f t="shared" si="56"/>
        <v>365</v>
      </c>
      <c r="AE35" s="70">
        <f t="shared" si="57"/>
        <v>365</v>
      </c>
      <c r="AF35" s="71">
        <f t="shared" si="70"/>
        <v>295</v>
      </c>
      <c r="AG35" s="69">
        <f t="shared" si="58"/>
        <v>267.2542372881353</v>
      </c>
      <c r="AH35" s="70">
        <f t="shared" si="59"/>
        <v>267.2542372881353</v>
      </c>
      <c r="AI35" s="70">
        <f t="shared" si="60"/>
        <v>267.2542372881353</v>
      </c>
      <c r="AJ35" s="70">
        <f t="shared" si="61"/>
        <v>267.2542372881353</v>
      </c>
      <c r="AK35" s="72">
        <f t="shared" si="62"/>
        <v>267.2542372881353</v>
      </c>
      <c r="AM35" s="12">
        <v>32</v>
      </c>
      <c r="AN35" s="13">
        <f t="shared" si="41"/>
        <v>27240.966748999996</v>
      </c>
      <c r="AO35" s="14">
        <f t="shared" si="0"/>
        <v>837.00782384799982</v>
      </c>
      <c r="AP35" s="33">
        <f t="shared" si="1"/>
        <v>2.1257137181208048</v>
      </c>
      <c r="AQ35" s="14">
        <f t="shared" si="2"/>
        <v>1.3949641342281875</v>
      </c>
      <c r="AR35" s="1">
        <f t="shared" si="3"/>
        <v>0.47043023313789883</v>
      </c>
      <c r="AS35" s="1">
        <f t="shared" si="4"/>
        <v>0.71686430888295549</v>
      </c>
      <c r="AT35" s="1">
        <f>SUM(AR$3:AR35)</f>
        <v>15.507013314912857</v>
      </c>
      <c r="AU35" s="1">
        <f>SUM(AS$3:AS35)</f>
        <v>23.696564349421852</v>
      </c>
      <c r="AV35" s="1">
        <f t="shared" si="5"/>
        <v>4.1816020723368782E-3</v>
      </c>
      <c r="AW35" s="1">
        <f t="shared" si="6"/>
        <v>3.1860635950353576E-3</v>
      </c>
      <c r="AX35" s="1">
        <f>SUM(AV$3:AV35)</f>
        <v>6.8941566270988533E-2</v>
      </c>
      <c r="AY35" s="1">
        <f>SUM(AW$3:AW35)</f>
        <v>5.2633933330790542E-2</v>
      </c>
      <c r="AZ35" s="1">
        <f t="shared" si="7"/>
        <v>0.12157549960177907</v>
      </c>
      <c r="BA35" s="1">
        <f t="shared" si="8"/>
        <v>1.6307632940197991E-2</v>
      </c>
      <c r="BB35" s="33">
        <f t="shared" si="9"/>
        <v>2.0418211006711409</v>
      </c>
      <c r="BC35" s="14">
        <f t="shared" si="10"/>
        <v>1.4788567516778521</v>
      </c>
      <c r="BD35" s="1">
        <f t="shared" si="11"/>
        <v>0.48975887244543748</v>
      </c>
      <c r="BE35" s="1">
        <f t="shared" si="12"/>
        <v>0.67619801503116495</v>
      </c>
      <c r="BF35" s="1">
        <f>SUM(BD$3:BD35)</f>
        <v>16.143418332992692</v>
      </c>
      <c r="BG35" s="1">
        <f>SUM(BE$3:BE35)</f>
        <v>22.350158263015185</v>
      </c>
      <c r="BH35" s="1">
        <f t="shared" si="13"/>
        <v>4.3534121995150001E-3</v>
      </c>
      <c r="BI35" s="1">
        <f t="shared" si="14"/>
        <v>3.0053245112496218E-3</v>
      </c>
      <c r="BJ35" s="1">
        <f>SUM(BH$3:BH35)</f>
        <v>7.1771834725475492E-2</v>
      </c>
      <c r="BK35" s="1">
        <f>SUM(BI$3:BI35)</f>
        <v>4.9644690524997759E-2</v>
      </c>
      <c r="BL35" s="1">
        <f t="shared" si="15"/>
        <v>0.12141652525047325</v>
      </c>
      <c r="BM35" s="34">
        <f t="shared" si="16"/>
        <v>2.2127144200477733E-2</v>
      </c>
      <c r="BN35" s="33">
        <f t="shared" si="17"/>
        <v>1.7062506308724832</v>
      </c>
      <c r="BO35" s="14">
        <f t="shared" si="18"/>
        <v>1.8144272214765098</v>
      </c>
      <c r="BP35" s="1">
        <f t="shared" si="19"/>
        <v>0.58608036938199093</v>
      </c>
      <c r="BQ35" s="1">
        <f t="shared" si="20"/>
        <v>0.55113811574444915</v>
      </c>
      <c r="BR35" s="1">
        <f>SUM(BP$3:BP35)</f>
        <v>19.313989010588088</v>
      </c>
      <c r="BS35" s="1">
        <f>SUM(BQ$3:BQ35)</f>
        <v>18.211214547624941</v>
      </c>
      <c r="BT35" s="1">
        <f t="shared" si="21"/>
        <v>5.2096032833954748E-3</v>
      </c>
      <c r="BU35" s="1">
        <f t="shared" si="22"/>
        <v>2.4495027366419962E-3</v>
      </c>
      <c r="BV35" s="1">
        <f>SUM(BT$3:BT35)</f>
        <v>8.5873316107300077E-2</v>
      </c>
      <c r="BW35" s="1">
        <f>SUM(BU$3:BU35)</f>
        <v>4.0454540950258404E-2</v>
      </c>
      <c r="BX35" s="1">
        <f t="shared" si="23"/>
        <v>0.12632785705755847</v>
      </c>
      <c r="BY35" s="34">
        <f t="shared" si="24"/>
        <v>4.5418775157041673E-2</v>
      </c>
      <c r="BZ35" s="33">
        <f t="shared" si="25"/>
        <v>1.3706801610738255</v>
      </c>
      <c r="CA35" s="14">
        <f t="shared" si="26"/>
        <v>2.1499976912751673</v>
      </c>
      <c r="CB35" s="1">
        <f t="shared" si="27"/>
        <v>0.72956480176715677</v>
      </c>
      <c r="CC35" s="1">
        <f t="shared" si="28"/>
        <v>0.46511677852402639</v>
      </c>
      <c r="CD35" s="1">
        <f>SUM(CB$3:CB35)</f>
        <v>24.034338985690233</v>
      </c>
      <c r="CE35" s="1">
        <f>SUM(CC$3:CC35)</f>
        <v>15.365697836120621</v>
      </c>
      <c r="CF35" s="1">
        <f t="shared" si="29"/>
        <v>6.4850204601525048E-3</v>
      </c>
      <c r="CG35" s="1">
        <f t="shared" si="30"/>
        <v>2.0671856823290063E-3</v>
      </c>
      <c r="CH35" s="1">
        <f>SUM(CF$3:CF35)</f>
        <v>0.10687095421086867</v>
      </c>
      <c r="CI35" s="1">
        <f>SUM(CG$3:CG35)</f>
        <v>3.4135440907233E-2</v>
      </c>
      <c r="CJ35" s="1">
        <f t="shared" si="31"/>
        <v>0.14100639511810167</v>
      </c>
      <c r="CK35" s="34">
        <f t="shared" si="32"/>
        <v>7.2735513303635674E-2</v>
      </c>
      <c r="CL35" s="33">
        <f t="shared" si="33"/>
        <v>1.2867875436241609</v>
      </c>
      <c r="CM35" s="14">
        <f t="shared" si="34"/>
        <v>2.2338903087248316</v>
      </c>
      <c r="CN35" s="1">
        <f t="shared" si="35"/>
        <v>0.7771290645101826</v>
      </c>
      <c r="CO35" s="1">
        <f t="shared" si="36"/>
        <v>0.44764955382738936</v>
      </c>
      <c r="CP35" s="1">
        <f>SUM(CN$3:CN35)</f>
        <v>25.598405509766277</v>
      </c>
      <c r="CQ35" s="1">
        <f>SUM(CO$3:CO35)</f>
        <v>14.788037236702609</v>
      </c>
      <c r="CR35" s="1">
        <f t="shared" si="37"/>
        <v>6.9078139067571785E-3</v>
      </c>
      <c r="CS35" s="1">
        <f t="shared" si="38"/>
        <v>1.9895535725661748E-3</v>
      </c>
      <c r="CT35" s="1">
        <f>SUM(CR$3:CR35)</f>
        <v>0.11382930593799437</v>
      </c>
      <c r="CU35" s="1">
        <f>SUM(CS$3:CS35)</f>
        <v>3.2852529256598519E-2</v>
      </c>
      <c r="CV35" s="1">
        <f t="shared" si="39"/>
        <v>0.14668183519459288</v>
      </c>
      <c r="CW35" s="34">
        <f t="shared" si="40"/>
        <v>8.0976776681395857E-2</v>
      </c>
    </row>
    <row r="36" spans="2:101" ht="14.25" x14ac:dyDescent="0.15">
      <c r="B36" s="48" t="s">
        <v>80</v>
      </c>
      <c r="C36" s="18">
        <v>0</v>
      </c>
      <c r="D36" s="19">
        <v>385.7</v>
      </c>
      <c r="E36" s="2" t="str">
        <f t="shared" si="42"/>
        <v>くりこま高原駅→一ノ関駅</v>
      </c>
      <c r="F36" s="83">
        <v>295</v>
      </c>
      <c r="G36" s="20">
        <f t="shared" si="43"/>
        <v>20.600000000000023</v>
      </c>
      <c r="H36" s="4">
        <v>0</v>
      </c>
      <c r="I36" s="36">
        <f t="shared" si="44"/>
        <v>366</v>
      </c>
      <c r="J36" s="123">
        <f t="shared" si="45"/>
        <v>2.9096045197740147E-3</v>
      </c>
      <c r="K36" s="59">
        <f>G36*$L$17</f>
        <v>15.923800000000018</v>
      </c>
      <c r="L36" s="54">
        <f>IF(J36=0,0,SUM(J$21:J36)+SUM(K$21:K36)/86400+SUM(C$21:C36)/86400)</f>
        <v>8.1227792365604914E-2</v>
      </c>
      <c r="M36" s="66">
        <f t="shared" si="63"/>
        <v>295</v>
      </c>
      <c r="N36" s="67">
        <f t="shared" si="46"/>
        <v>365</v>
      </c>
      <c r="O36" s="68">
        <f t="shared" si="47"/>
        <v>367</v>
      </c>
      <c r="P36" s="68">
        <f t="shared" si="64"/>
        <v>365</v>
      </c>
      <c r="Q36" s="68">
        <f t="shared" si="48"/>
        <v>365</v>
      </c>
      <c r="R36" s="68">
        <f t="shared" si="65"/>
        <v>295</v>
      </c>
      <c r="S36" s="67">
        <f t="shared" si="49"/>
        <v>365</v>
      </c>
      <c r="T36" s="68">
        <f t="shared" si="50"/>
        <v>367</v>
      </c>
      <c r="U36" s="68">
        <f t="shared" si="66"/>
        <v>365</v>
      </c>
      <c r="V36" s="68">
        <f t="shared" si="51"/>
        <v>365</v>
      </c>
      <c r="W36" s="68">
        <f t="shared" si="67"/>
        <v>295</v>
      </c>
      <c r="X36" s="67">
        <f t="shared" si="52"/>
        <v>365</v>
      </c>
      <c r="Y36" s="68">
        <f t="shared" si="53"/>
        <v>367</v>
      </c>
      <c r="Z36" s="68">
        <f t="shared" si="68"/>
        <v>365</v>
      </c>
      <c r="AA36" s="68">
        <f t="shared" si="54"/>
        <v>365</v>
      </c>
      <c r="AB36" s="68">
        <f t="shared" si="69"/>
        <v>295</v>
      </c>
      <c r="AC36" s="69">
        <f t="shared" si="55"/>
        <v>362</v>
      </c>
      <c r="AD36" s="70">
        <f t="shared" si="56"/>
        <v>365</v>
      </c>
      <c r="AE36" s="70">
        <f t="shared" si="57"/>
        <v>365</v>
      </c>
      <c r="AF36" s="71">
        <f t="shared" si="70"/>
        <v>295</v>
      </c>
      <c r="AG36" s="69">
        <f t="shared" si="58"/>
        <v>251.38983050847486</v>
      </c>
      <c r="AH36" s="70">
        <f t="shared" si="59"/>
        <v>251.38983050847486</v>
      </c>
      <c r="AI36" s="70">
        <f t="shared" si="60"/>
        <v>251.38983050847486</v>
      </c>
      <c r="AJ36" s="70">
        <f t="shared" si="61"/>
        <v>251.38983050847486</v>
      </c>
      <c r="AK36" s="72">
        <f t="shared" si="62"/>
        <v>251.38983050847486</v>
      </c>
      <c r="AM36" s="12">
        <v>33</v>
      </c>
      <c r="AN36" s="13">
        <f t="shared" si="41"/>
        <v>27240.966748999996</v>
      </c>
      <c r="AO36" s="14">
        <f t="shared" si="0"/>
        <v>840.30843108799979</v>
      </c>
      <c r="AP36" s="33">
        <f t="shared" si="1"/>
        <v>2.1255004295302009</v>
      </c>
      <c r="AQ36" s="14">
        <f t="shared" si="2"/>
        <v>1.3951774228187919</v>
      </c>
      <c r="AR36" s="1">
        <f t="shared" si="3"/>
        <v>0.47047743962160943</v>
      </c>
      <c r="AS36" s="1">
        <f t="shared" si="4"/>
        <v>0.71675471781905531</v>
      </c>
      <c r="AT36" s="1">
        <f>SUM(AR$3:AR36)</f>
        <v>15.977490754534466</v>
      </c>
      <c r="AU36" s="1">
        <f>SUM(AS$3:AS36)</f>
        <v>24.413319067240906</v>
      </c>
      <c r="AV36" s="1">
        <f t="shared" si="5"/>
        <v>4.3127098631980864E-3</v>
      </c>
      <c r="AW36" s="1">
        <f t="shared" si="6"/>
        <v>3.2851257900040035E-3</v>
      </c>
      <c r="AX36" s="1">
        <f>SUM(AV$3:AV36)</f>
        <v>7.3254276134186613E-2</v>
      </c>
      <c r="AY36" s="1">
        <f>SUM(AW$3:AW36)</f>
        <v>5.5919059120794548E-2</v>
      </c>
      <c r="AZ36" s="1">
        <f t="shared" si="7"/>
        <v>0.12917333525498115</v>
      </c>
      <c r="BA36" s="1">
        <f t="shared" si="8"/>
        <v>1.7335217013392065E-2</v>
      </c>
      <c r="BB36" s="33">
        <f t="shared" si="9"/>
        <v>2.0416078120805365</v>
      </c>
      <c r="BC36" s="14">
        <f t="shared" si="10"/>
        <v>1.4790700402684565</v>
      </c>
      <c r="BD36" s="1">
        <f t="shared" si="11"/>
        <v>0.48981003799203349</v>
      </c>
      <c r="BE36" s="1">
        <f t="shared" si="12"/>
        <v>0.6761005042185132</v>
      </c>
      <c r="BF36" s="1">
        <f>SUM(BD$3:BD36)</f>
        <v>16.633228370984725</v>
      </c>
      <c r="BG36" s="1">
        <f>SUM(BE$3:BE36)</f>
        <v>23.026258767233699</v>
      </c>
      <c r="BH36" s="1">
        <f t="shared" si="13"/>
        <v>4.4899253482603065E-3</v>
      </c>
      <c r="BI36" s="1">
        <f t="shared" si="14"/>
        <v>3.0987939776681854E-3</v>
      </c>
      <c r="BJ36" s="1">
        <f>SUM(BH$3:BH36)</f>
        <v>7.6261760073735793E-2</v>
      </c>
      <c r="BK36" s="1">
        <f>SUM(BI$3:BI36)</f>
        <v>5.2743484502665944E-2</v>
      </c>
      <c r="BL36" s="1">
        <f t="shared" si="15"/>
        <v>0.12900524457640172</v>
      </c>
      <c r="BM36" s="34">
        <f t="shared" si="16"/>
        <v>2.3518275571069849E-2</v>
      </c>
      <c r="BN36" s="33">
        <f t="shared" si="17"/>
        <v>1.7060373422818789</v>
      </c>
      <c r="BO36" s="14">
        <f t="shared" si="18"/>
        <v>1.8146405100671139</v>
      </c>
      <c r="BP36" s="1">
        <f t="shared" si="19"/>
        <v>0.58615364108177637</v>
      </c>
      <c r="BQ36" s="1">
        <f t="shared" si="20"/>
        <v>0.55107333626262722</v>
      </c>
      <c r="BR36" s="1">
        <f>SUM(BP$3:BP36)</f>
        <v>19.900142651669864</v>
      </c>
      <c r="BS36" s="1">
        <f>SUM(BQ$3:BQ36)</f>
        <v>18.762287883887566</v>
      </c>
      <c r="BT36" s="1">
        <f t="shared" si="21"/>
        <v>5.3730750432496163E-3</v>
      </c>
      <c r="BU36" s="1">
        <f t="shared" si="22"/>
        <v>2.5257527912037081E-3</v>
      </c>
      <c r="BV36" s="1">
        <f>SUM(BT$3:BT36)</f>
        <v>9.1246391150549694E-2</v>
      </c>
      <c r="BW36" s="1">
        <f>SUM(BU$3:BU36)</f>
        <v>4.298029374146211E-2</v>
      </c>
      <c r="BX36" s="1">
        <f t="shared" si="23"/>
        <v>0.13422668489201181</v>
      </c>
      <c r="BY36" s="34">
        <f t="shared" si="24"/>
        <v>4.8266097409087584E-2</v>
      </c>
      <c r="BZ36" s="33">
        <f t="shared" si="25"/>
        <v>1.3704668724832214</v>
      </c>
      <c r="CA36" s="14">
        <f t="shared" si="26"/>
        <v>2.1502109798657716</v>
      </c>
      <c r="CB36" s="1">
        <f t="shared" si="27"/>
        <v>0.72967834544445942</v>
      </c>
      <c r="CC36" s="1">
        <f t="shared" si="28"/>
        <v>0.46507064160858563</v>
      </c>
      <c r="CD36" s="1">
        <f>SUM(CB$3:CB36)</f>
        <v>24.764017331134692</v>
      </c>
      <c r="CE36" s="1">
        <f>SUM(CC$3:CC36)</f>
        <v>15.830768477729206</v>
      </c>
      <c r="CF36" s="1">
        <f t="shared" si="29"/>
        <v>6.6887181665742108E-3</v>
      </c>
      <c r="CG36" s="1">
        <f t="shared" si="30"/>
        <v>2.1315737740393507E-3</v>
      </c>
      <c r="CH36" s="1">
        <f>SUM(CF$3:CF36)</f>
        <v>0.11355967237744288</v>
      </c>
      <c r="CI36" s="1">
        <f>SUM(CG$3:CG36)</f>
        <v>3.6267014681272351E-2</v>
      </c>
      <c r="CJ36" s="1">
        <f t="shared" si="31"/>
        <v>0.14982668705871524</v>
      </c>
      <c r="CK36" s="34">
        <f t="shared" si="32"/>
        <v>7.7292657696170525E-2</v>
      </c>
      <c r="CL36" s="33">
        <f t="shared" si="33"/>
        <v>1.2865742550335568</v>
      </c>
      <c r="CM36" s="14">
        <f t="shared" si="34"/>
        <v>2.234103597315436</v>
      </c>
      <c r="CN36" s="1">
        <f t="shared" si="35"/>
        <v>0.77725789715411153</v>
      </c>
      <c r="CO36" s="1">
        <f t="shared" si="36"/>
        <v>0.44760681698092658</v>
      </c>
      <c r="CP36" s="1">
        <f>SUM(CN$3:CN36)</f>
        <v>26.375663406920388</v>
      </c>
      <c r="CQ36" s="1">
        <f>SUM(CO$3:CO36)</f>
        <v>15.235644053683535</v>
      </c>
      <c r="CR36" s="1">
        <f t="shared" si="37"/>
        <v>7.124864057246022E-3</v>
      </c>
      <c r="CS36" s="1">
        <f t="shared" si="38"/>
        <v>2.0515312444959132E-3</v>
      </c>
      <c r="CT36" s="1">
        <f>SUM(CR$3:CR36)</f>
        <v>0.12095416999524039</v>
      </c>
      <c r="CU36" s="1">
        <f>SUM(CS$3:CS36)</f>
        <v>3.490406050109443E-2</v>
      </c>
      <c r="CV36" s="1">
        <f t="shared" si="39"/>
        <v>0.15585823049633482</v>
      </c>
      <c r="CW36" s="34">
        <f t="shared" si="40"/>
        <v>8.605010949414596E-2</v>
      </c>
    </row>
    <row r="37" spans="2:101" ht="14.25" x14ac:dyDescent="0.15">
      <c r="B37" s="48" t="s">
        <v>81</v>
      </c>
      <c r="C37" s="18">
        <v>0</v>
      </c>
      <c r="D37" s="17">
        <v>406.3</v>
      </c>
      <c r="E37" s="2" t="str">
        <f t="shared" si="42"/>
        <v>一ノ関駅→水沢江刺駅</v>
      </c>
      <c r="F37" s="83">
        <v>295</v>
      </c>
      <c r="G37" s="20">
        <f t="shared" si="43"/>
        <v>25</v>
      </c>
      <c r="H37" s="4">
        <v>0</v>
      </c>
      <c r="I37" s="36">
        <f t="shared" si="44"/>
        <v>366</v>
      </c>
      <c r="J37" s="123">
        <f t="shared" si="45"/>
        <v>3.5310734463276836E-3</v>
      </c>
      <c r="K37" s="59">
        <f>G37*$L$17</f>
        <v>19.324999999999999</v>
      </c>
      <c r="L37" s="54">
        <f>IF(J37=0,0,SUM(J$21:J37)+SUM(K$21:K37)/86400+SUM(C$21:C37)/86400)</f>
        <v>8.4982534793414069E-2</v>
      </c>
      <c r="M37" s="66">
        <f t="shared" si="63"/>
        <v>295</v>
      </c>
      <c r="N37" s="67">
        <f t="shared" si="46"/>
        <v>365</v>
      </c>
      <c r="O37" s="68">
        <f t="shared" si="47"/>
        <v>367</v>
      </c>
      <c r="P37" s="68">
        <f t="shared" si="64"/>
        <v>365</v>
      </c>
      <c r="Q37" s="68">
        <f t="shared" si="48"/>
        <v>365</v>
      </c>
      <c r="R37" s="68">
        <f t="shared" si="65"/>
        <v>295</v>
      </c>
      <c r="S37" s="67">
        <f t="shared" si="49"/>
        <v>365</v>
      </c>
      <c r="T37" s="68">
        <f t="shared" si="50"/>
        <v>367</v>
      </c>
      <c r="U37" s="68">
        <f t="shared" si="66"/>
        <v>365</v>
      </c>
      <c r="V37" s="68">
        <f t="shared" si="51"/>
        <v>365</v>
      </c>
      <c r="W37" s="68">
        <f t="shared" si="67"/>
        <v>295</v>
      </c>
      <c r="X37" s="67">
        <f t="shared" si="52"/>
        <v>365</v>
      </c>
      <c r="Y37" s="68">
        <f t="shared" si="53"/>
        <v>367</v>
      </c>
      <c r="Z37" s="68">
        <f t="shared" si="68"/>
        <v>365</v>
      </c>
      <c r="AA37" s="68">
        <f t="shared" si="54"/>
        <v>365</v>
      </c>
      <c r="AB37" s="68">
        <f t="shared" si="69"/>
        <v>295</v>
      </c>
      <c r="AC37" s="69">
        <f t="shared" si="55"/>
        <v>365</v>
      </c>
      <c r="AD37" s="70">
        <f t="shared" si="56"/>
        <v>365</v>
      </c>
      <c r="AE37" s="70">
        <f t="shared" si="57"/>
        <v>365</v>
      </c>
      <c r="AF37" s="71">
        <f t="shared" si="70"/>
        <v>295</v>
      </c>
      <c r="AG37" s="69">
        <f t="shared" si="58"/>
        <v>305.08474576271186</v>
      </c>
      <c r="AH37" s="70">
        <f t="shared" si="59"/>
        <v>305.08474576271186</v>
      </c>
      <c r="AI37" s="70">
        <f t="shared" si="60"/>
        <v>305.08474576271186</v>
      </c>
      <c r="AJ37" s="70">
        <f t="shared" si="61"/>
        <v>305.08474576271186</v>
      </c>
      <c r="AK37" s="72">
        <f t="shared" si="62"/>
        <v>305.08474576271186</v>
      </c>
      <c r="AM37" s="12">
        <v>34</v>
      </c>
      <c r="AN37" s="13">
        <f t="shared" si="41"/>
        <v>27240.966748999996</v>
      </c>
      <c r="AO37" s="14">
        <f t="shared" si="0"/>
        <v>843.69918707199986</v>
      </c>
      <c r="AP37" s="33">
        <f t="shared" si="1"/>
        <v>2.1252813154362409</v>
      </c>
      <c r="AQ37" s="14">
        <f t="shared" si="2"/>
        <v>1.3953965369127515</v>
      </c>
      <c r="AR37" s="1">
        <f t="shared" si="3"/>
        <v>0.47052594531220321</v>
      </c>
      <c r="AS37" s="1">
        <f t="shared" si="4"/>
        <v>0.71664216840644634</v>
      </c>
      <c r="AT37" s="1">
        <f>SUM(AR$3:AR37)</f>
        <v>16.448016699846669</v>
      </c>
      <c r="AU37" s="1">
        <f>SUM(AS$3:AS37)</f>
        <v>25.12996123564735</v>
      </c>
      <c r="AV37" s="1">
        <f t="shared" si="5"/>
        <v>4.4438561501708076E-3</v>
      </c>
      <c r="AW37" s="1">
        <f t="shared" si="6"/>
        <v>3.3841435730304413E-3</v>
      </c>
      <c r="AX37" s="1">
        <f>SUM(AV$3:AV37)</f>
        <v>7.7698132284357416E-2</v>
      </c>
      <c r="AY37" s="1">
        <f>SUM(AW$3:AW37)</f>
        <v>5.930320269382499E-2</v>
      </c>
      <c r="AZ37" s="1">
        <f t="shared" si="7"/>
        <v>0.1370013349781824</v>
      </c>
      <c r="BA37" s="1">
        <f t="shared" si="8"/>
        <v>1.8394929590532426E-2</v>
      </c>
      <c r="BB37" s="33">
        <f t="shared" si="9"/>
        <v>2.0413886979865765</v>
      </c>
      <c r="BC37" s="14">
        <f t="shared" si="10"/>
        <v>1.4792891543624163</v>
      </c>
      <c r="BD37" s="1">
        <f t="shared" si="11"/>
        <v>0.48986261214549726</v>
      </c>
      <c r="BE37" s="1">
        <f t="shared" si="12"/>
        <v>0.67600035939627157</v>
      </c>
      <c r="BF37" s="1">
        <f>SUM(BD$3:BD37)</f>
        <v>17.123090983130222</v>
      </c>
      <c r="BG37" s="1">
        <f>SUM(BE$3:BE37)</f>
        <v>23.702259126629972</v>
      </c>
      <c r="BH37" s="1">
        <f t="shared" si="13"/>
        <v>4.6264802258185848E-3</v>
      </c>
      <c r="BI37" s="1">
        <f t="shared" si="14"/>
        <v>3.1922239193712823E-3</v>
      </c>
      <c r="BJ37" s="1">
        <f>SUM(BH$3:BH37)</f>
        <v>8.0888240299554381E-2</v>
      </c>
      <c r="BK37" s="1">
        <f>SUM(BI$3:BI37)</f>
        <v>5.5935708422037225E-2</v>
      </c>
      <c r="BL37" s="1">
        <f t="shared" si="15"/>
        <v>0.13682394872159159</v>
      </c>
      <c r="BM37" s="34">
        <f t="shared" si="16"/>
        <v>2.4952531877517156E-2</v>
      </c>
      <c r="BN37" s="33">
        <f t="shared" si="17"/>
        <v>1.7058182281879193</v>
      </c>
      <c r="BO37" s="14">
        <f t="shared" si="18"/>
        <v>1.8148596241610737</v>
      </c>
      <c r="BP37" s="1">
        <f t="shared" si="19"/>
        <v>0.58622893311574831</v>
      </c>
      <c r="BQ37" s="1">
        <f t="shared" si="20"/>
        <v>0.55100680332907515</v>
      </c>
      <c r="BR37" s="1">
        <f>SUM(BP$3:BP37)</f>
        <v>20.486371584785612</v>
      </c>
      <c r="BS37" s="1">
        <f>SUM(BQ$3:BQ37)</f>
        <v>19.31329468721664</v>
      </c>
      <c r="BT37" s="1">
        <f t="shared" si="21"/>
        <v>5.5366065905376226E-3</v>
      </c>
      <c r="BU37" s="1">
        <f t="shared" si="22"/>
        <v>2.6019765712761884E-3</v>
      </c>
      <c r="BV37" s="1">
        <f>SUM(BT$3:BT37)</f>
        <v>9.6782997741087312E-2</v>
      </c>
      <c r="BW37" s="1">
        <f>SUM(BU$3:BU37)</f>
        <v>4.5582270312738302E-2</v>
      </c>
      <c r="BX37" s="1">
        <f t="shared" si="23"/>
        <v>0.1423652680538256</v>
      </c>
      <c r="BY37" s="34">
        <f t="shared" si="24"/>
        <v>5.120072742834901E-2</v>
      </c>
      <c r="BZ37" s="33">
        <f t="shared" si="25"/>
        <v>1.3702477583892614</v>
      </c>
      <c r="CA37" s="14">
        <f t="shared" si="26"/>
        <v>2.1504300939597312</v>
      </c>
      <c r="CB37" s="1">
        <f t="shared" si="27"/>
        <v>0.72979502712378752</v>
      </c>
      <c r="CC37" s="1">
        <f t="shared" si="28"/>
        <v>0.46502325409640866</v>
      </c>
      <c r="CD37" s="1">
        <f>SUM(CB$3:CB37)</f>
        <v>25.493812358258481</v>
      </c>
      <c r="CE37" s="1">
        <f>SUM(CC$3:CC37)</f>
        <v>16.295791731825616</v>
      </c>
      <c r="CF37" s="1">
        <f t="shared" si="29"/>
        <v>6.8925085895024376E-3</v>
      </c>
      <c r="CG37" s="1">
        <f t="shared" si="30"/>
        <v>2.1959431443441518E-3</v>
      </c>
      <c r="CH37" s="1">
        <f>SUM(CF$3:CF37)</f>
        <v>0.12045218096694532</v>
      </c>
      <c r="CI37" s="1">
        <f>SUM(CG$3:CG37)</f>
        <v>3.8462957825616505E-2</v>
      </c>
      <c r="CJ37" s="1">
        <f t="shared" si="31"/>
        <v>0.15891513879256183</v>
      </c>
      <c r="CK37" s="34">
        <f t="shared" si="32"/>
        <v>8.198922314132881E-2</v>
      </c>
      <c r="CL37" s="33">
        <f t="shared" si="33"/>
        <v>1.286355140939597</v>
      </c>
      <c r="CM37" s="14">
        <f t="shared" si="34"/>
        <v>2.2343227114093955</v>
      </c>
      <c r="CN37" s="1">
        <f t="shared" si="35"/>
        <v>0.77739029306445373</v>
      </c>
      <c r="CO37" s="1">
        <f t="shared" si="36"/>
        <v>0.44756292136922637</v>
      </c>
      <c r="CP37" s="1">
        <f>SUM(CN$3:CN37)</f>
        <v>27.153053699984842</v>
      </c>
      <c r="CQ37" s="1">
        <f>SUM(CO$3:CO37)</f>
        <v>15.683206975052761</v>
      </c>
      <c r="CR37" s="1">
        <f t="shared" si="37"/>
        <v>7.3420194344976184E-3</v>
      </c>
      <c r="CS37" s="1">
        <f t="shared" si="38"/>
        <v>2.1134915731324581E-3</v>
      </c>
      <c r="CT37" s="1">
        <f>SUM(CR$3:CR37)</f>
        <v>0.128296189429738</v>
      </c>
      <c r="CU37" s="1">
        <f>SUM(CS$3:CS37)</f>
        <v>3.7017552074226891E-2</v>
      </c>
      <c r="CV37" s="1">
        <f t="shared" si="39"/>
        <v>0.16531374150396488</v>
      </c>
      <c r="CW37" s="34">
        <f t="shared" si="40"/>
        <v>9.1278637355511116E-2</v>
      </c>
    </row>
    <row r="38" spans="2:101" ht="14.25" x14ac:dyDescent="0.15">
      <c r="B38" s="48" t="s">
        <v>82</v>
      </c>
      <c r="C38" s="18">
        <v>0</v>
      </c>
      <c r="D38" s="19">
        <v>431.3</v>
      </c>
      <c r="E38" s="2" t="str">
        <f t="shared" si="42"/>
        <v>水沢江刺駅→北上駅</v>
      </c>
      <c r="F38" s="83">
        <v>295</v>
      </c>
      <c r="G38" s="20">
        <f t="shared" si="43"/>
        <v>17.300000000000011</v>
      </c>
      <c r="H38" s="4">
        <v>0</v>
      </c>
      <c r="I38" s="36">
        <f t="shared" si="44"/>
        <v>366</v>
      </c>
      <c r="J38" s="123">
        <f t="shared" si="45"/>
        <v>2.4435028248587587E-3</v>
      </c>
      <c r="K38" s="59">
        <f>G38*$L$17</f>
        <v>13.372900000000008</v>
      </c>
      <c r="L38" s="54">
        <f>IF(J38=0,0,SUM(J$21:J38)+SUM(K$21:K38)/86400+SUM(C$21:C38)/86400)</f>
        <v>8.7580816553458021E-2</v>
      </c>
      <c r="M38" s="66">
        <f t="shared" si="63"/>
        <v>295</v>
      </c>
      <c r="N38" s="67">
        <f t="shared" si="46"/>
        <v>360</v>
      </c>
      <c r="O38" s="68">
        <f t="shared" si="47"/>
        <v>367</v>
      </c>
      <c r="P38" s="68">
        <f t="shared" si="64"/>
        <v>360</v>
      </c>
      <c r="Q38" s="68">
        <f t="shared" si="48"/>
        <v>365</v>
      </c>
      <c r="R38" s="68">
        <f t="shared" si="65"/>
        <v>295</v>
      </c>
      <c r="S38" s="67">
        <f t="shared" si="49"/>
        <v>360</v>
      </c>
      <c r="T38" s="68">
        <f t="shared" si="50"/>
        <v>367</v>
      </c>
      <c r="U38" s="68">
        <f t="shared" si="66"/>
        <v>360</v>
      </c>
      <c r="V38" s="68">
        <f t="shared" si="51"/>
        <v>365</v>
      </c>
      <c r="W38" s="68">
        <f t="shared" si="67"/>
        <v>295</v>
      </c>
      <c r="X38" s="67">
        <f t="shared" si="52"/>
        <v>360</v>
      </c>
      <c r="Y38" s="68">
        <f t="shared" si="53"/>
        <v>367</v>
      </c>
      <c r="Z38" s="68">
        <f t="shared" si="68"/>
        <v>360</v>
      </c>
      <c r="AA38" s="68">
        <f t="shared" si="54"/>
        <v>365</v>
      </c>
      <c r="AB38" s="68">
        <f t="shared" si="69"/>
        <v>295</v>
      </c>
      <c r="AC38" s="69">
        <f t="shared" si="55"/>
        <v>354</v>
      </c>
      <c r="AD38" s="70">
        <f t="shared" si="56"/>
        <v>365</v>
      </c>
      <c r="AE38" s="70">
        <f t="shared" si="57"/>
        <v>365</v>
      </c>
      <c r="AF38" s="71">
        <f t="shared" si="70"/>
        <v>295</v>
      </c>
      <c r="AG38" s="69">
        <f t="shared" si="58"/>
        <v>211.11864406779677</v>
      </c>
      <c r="AH38" s="70">
        <f t="shared" si="59"/>
        <v>211.11864406779677</v>
      </c>
      <c r="AI38" s="70">
        <f t="shared" si="60"/>
        <v>211.11864406779677</v>
      </c>
      <c r="AJ38" s="70">
        <f t="shared" si="61"/>
        <v>211.11864406779677</v>
      </c>
      <c r="AK38" s="72">
        <f t="shared" si="62"/>
        <v>211.11864406779677</v>
      </c>
      <c r="AM38" s="12">
        <v>35</v>
      </c>
      <c r="AN38" s="13">
        <f t="shared" si="41"/>
        <v>27240.966748999996</v>
      </c>
      <c r="AO38" s="14">
        <f t="shared" si="0"/>
        <v>847.1800917999999</v>
      </c>
      <c r="AP38" s="33">
        <f t="shared" si="1"/>
        <v>2.1250563758389256</v>
      </c>
      <c r="AQ38" s="14">
        <f t="shared" si="2"/>
        <v>1.395621476510067</v>
      </c>
      <c r="AR38" s="1">
        <f t="shared" si="3"/>
        <v>0.47057575101047472</v>
      </c>
      <c r="AS38" s="1">
        <f t="shared" si="4"/>
        <v>0.71652666344790716</v>
      </c>
      <c r="AT38" s="1">
        <f>SUM(AR$3:AR38)</f>
        <v>16.918592450857144</v>
      </c>
      <c r="AU38" s="1">
        <f>SUM(AS$3:AS38)</f>
        <v>25.846487899095258</v>
      </c>
      <c r="AV38" s="1">
        <f t="shared" si="5"/>
        <v>4.5750420237129488E-3</v>
      </c>
      <c r="AW38" s="1">
        <f t="shared" si="6"/>
        <v>3.4831157250939933E-3</v>
      </c>
      <c r="AX38" s="1">
        <f>SUM(AV$3:AV38)</f>
        <v>8.2273174308070365E-2</v>
      </c>
      <c r="AY38" s="1">
        <f>SUM(AW$3:AW38)</f>
        <v>6.2786318418918977E-2</v>
      </c>
      <c r="AZ38" s="1">
        <f t="shared" si="7"/>
        <v>0.14505949272698934</v>
      </c>
      <c r="BA38" s="1">
        <f t="shared" si="8"/>
        <v>1.9486855889151389E-2</v>
      </c>
      <c r="BB38" s="33">
        <f t="shared" si="9"/>
        <v>2.0411637583892612</v>
      </c>
      <c r="BC38" s="14">
        <f t="shared" si="10"/>
        <v>1.4795140939597315</v>
      </c>
      <c r="BD38" s="1">
        <f t="shared" si="11"/>
        <v>0.48991659580960212</v>
      </c>
      <c r="BE38" s="1">
        <f t="shared" si="12"/>
        <v>0.67589758291766389</v>
      </c>
      <c r="BF38" s="1">
        <f>SUM(BD$3:BD38)</f>
        <v>17.613007578939825</v>
      </c>
      <c r="BG38" s="1">
        <f>SUM(BE$3:BE38)</f>
        <v>24.378156709547635</v>
      </c>
      <c r="BH38" s="1">
        <f t="shared" si="13"/>
        <v>4.7630780148155763E-3</v>
      </c>
      <c r="BI38" s="1">
        <f t="shared" si="14"/>
        <v>3.2856132502941992E-3</v>
      </c>
      <c r="BJ38" s="1">
        <f>SUM(BH$3:BH38)</f>
        <v>8.5651318314369951E-2</v>
      </c>
      <c r="BK38" s="1">
        <f>SUM(BI$3:BI38)</f>
        <v>5.9221321672331427E-2</v>
      </c>
      <c r="BL38" s="1">
        <f t="shared" si="15"/>
        <v>0.14487263998670138</v>
      </c>
      <c r="BM38" s="34">
        <f t="shared" si="16"/>
        <v>2.6429996642038524E-2</v>
      </c>
      <c r="BN38" s="33">
        <f t="shared" si="17"/>
        <v>1.7055932885906038</v>
      </c>
      <c r="BO38" s="14">
        <f t="shared" si="18"/>
        <v>1.8150845637583892</v>
      </c>
      <c r="BP38" s="1">
        <f t="shared" si="19"/>
        <v>0.58630624703403811</v>
      </c>
      <c r="BQ38" s="1">
        <f t="shared" si="20"/>
        <v>0.55093851821942585</v>
      </c>
      <c r="BR38" s="1">
        <f>SUM(BP$3:BP38)</f>
        <v>21.07267783181965</v>
      </c>
      <c r="BS38" s="1">
        <f>SUM(BQ$3:BQ38)</f>
        <v>19.864233205436065</v>
      </c>
      <c r="BT38" s="1">
        <f t="shared" si="21"/>
        <v>5.7001996239420373E-3</v>
      </c>
      <c r="BU38" s="1">
        <f t="shared" si="22"/>
        <v>2.6781733524555425E-3</v>
      </c>
      <c r="BV38" s="1">
        <f>SUM(BT$3:BT38)</f>
        <v>0.10248319736502935</v>
      </c>
      <c r="BW38" s="1">
        <f>SUM(BU$3:BU38)</f>
        <v>4.8260443665193845E-2</v>
      </c>
      <c r="BX38" s="1">
        <f t="shared" si="23"/>
        <v>0.1507436410302232</v>
      </c>
      <c r="BY38" s="34">
        <f t="shared" si="24"/>
        <v>5.4222753699835508E-2</v>
      </c>
      <c r="BZ38" s="33">
        <f t="shared" si="25"/>
        <v>1.3700228187919461</v>
      </c>
      <c r="CA38" s="14">
        <f t="shared" si="26"/>
        <v>2.1506550335570469</v>
      </c>
      <c r="CB38" s="1">
        <f t="shared" si="27"/>
        <v>0.72991484979920007</v>
      </c>
      <c r="CC38" s="1">
        <f t="shared" si="28"/>
        <v>0.46497461675481422</v>
      </c>
      <c r="CD38" s="1">
        <f>SUM(CB$3:CB38)</f>
        <v>26.223727208057682</v>
      </c>
      <c r="CE38" s="1">
        <f>SUM(CC$3:CC38)</f>
        <v>16.760766348580432</v>
      </c>
      <c r="CF38" s="1">
        <f t="shared" si="29"/>
        <v>7.0963943730477782E-3</v>
      </c>
      <c r="CG38" s="1">
        <f t="shared" si="30"/>
        <v>2.2602932758914581E-3</v>
      </c>
      <c r="CH38" s="1">
        <f>SUM(CF$3:CF38)</f>
        <v>0.12754857533999309</v>
      </c>
      <c r="CI38" s="1">
        <f>SUM(CG$3:CG38)</f>
        <v>4.0723251101507964E-2</v>
      </c>
      <c r="CJ38" s="1">
        <f t="shared" si="31"/>
        <v>0.16827182644150104</v>
      </c>
      <c r="CK38" s="34">
        <f t="shared" si="32"/>
        <v>8.682532423848513E-2</v>
      </c>
      <c r="CL38" s="33">
        <f t="shared" si="33"/>
        <v>1.2861302013422817</v>
      </c>
      <c r="CM38" s="14">
        <f t="shared" si="34"/>
        <v>2.2345476510067113</v>
      </c>
      <c r="CN38" s="1">
        <f t="shared" si="35"/>
        <v>0.77752625586145219</v>
      </c>
      <c r="CO38" s="1">
        <f t="shared" si="36"/>
        <v>0.44751786767647522</v>
      </c>
      <c r="CP38" s="1">
        <f>SUM(CN$3:CN38)</f>
        <v>27.930579955846294</v>
      </c>
      <c r="CQ38" s="1">
        <f>SUM(CO$3:CO38)</f>
        <v>16.130724842729236</v>
      </c>
      <c r="CR38" s="1">
        <f t="shared" si="37"/>
        <v>7.5592830430974518E-3</v>
      </c>
      <c r="CS38" s="1">
        <f t="shared" si="38"/>
        <v>2.1754340789828658E-3</v>
      </c>
      <c r="CT38" s="1">
        <f>SUM(CR$3:CR38)</f>
        <v>0.13585547247283544</v>
      </c>
      <c r="CU38" s="1">
        <f>SUM(CS$3:CS38)</f>
        <v>3.9192986153209756E-2</v>
      </c>
      <c r="CV38" s="1">
        <f t="shared" si="39"/>
        <v>0.17504845862604521</v>
      </c>
      <c r="CW38" s="34">
        <f t="shared" si="40"/>
        <v>9.6662486319625679E-2</v>
      </c>
    </row>
    <row r="39" spans="2:101" ht="14.25" x14ac:dyDescent="0.15">
      <c r="B39" s="48" t="s">
        <v>83</v>
      </c>
      <c r="C39" s="18">
        <v>0</v>
      </c>
      <c r="D39" s="17">
        <v>448.6</v>
      </c>
      <c r="E39" s="2" t="str">
        <f t="shared" si="42"/>
        <v>北上駅→新花巻駅</v>
      </c>
      <c r="F39" s="83">
        <v>295</v>
      </c>
      <c r="G39" s="20">
        <f t="shared" si="43"/>
        <v>14.5</v>
      </c>
      <c r="H39" s="4">
        <v>0</v>
      </c>
      <c r="I39" s="36">
        <f t="shared" si="44"/>
        <v>366</v>
      </c>
      <c r="J39" s="123">
        <f t="shared" si="45"/>
        <v>2.0480225988700564E-3</v>
      </c>
      <c r="K39" s="59">
        <f>G39*$L$17</f>
        <v>11.208500000000001</v>
      </c>
      <c r="L39" s="54">
        <f>IF(J39=0,0,SUM(J$21:J39)+SUM(K$21:K39)/86400+SUM(C$21:C39)/86400)</f>
        <v>8.9758567161587338E-2</v>
      </c>
      <c r="M39" s="66">
        <f t="shared" si="63"/>
        <v>295</v>
      </c>
      <c r="N39" s="67">
        <f t="shared" si="46"/>
        <v>353</v>
      </c>
      <c r="O39" s="68">
        <f t="shared" si="47"/>
        <v>367</v>
      </c>
      <c r="P39" s="68">
        <f t="shared" si="64"/>
        <v>353</v>
      </c>
      <c r="Q39" s="68">
        <f t="shared" si="48"/>
        <v>365</v>
      </c>
      <c r="R39" s="68">
        <f t="shared" si="65"/>
        <v>295</v>
      </c>
      <c r="S39" s="67">
        <f t="shared" si="49"/>
        <v>353</v>
      </c>
      <c r="T39" s="68">
        <f t="shared" si="50"/>
        <v>367</v>
      </c>
      <c r="U39" s="68">
        <f t="shared" si="66"/>
        <v>353</v>
      </c>
      <c r="V39" s="68">
        <f t="shared" si="51"/>
        <v>365</v>
      </c>
      <c r="W39" s="68">
        <f t="shared" si="67"/>
        <v>295</v>
      </c>
      <c r="X39" s="67">
        <f t="shared" si="52"/>
        <v>353</v>
      </c>
      <c r="Y39" s="68">
        <f t="shared" si="53"/>
        <v>367</v>
      </c>
      <c r="Z39" s="68">
        <f t="shared" si="68"/>
        <v>353</v>
      </c>
      <c r="AA39" s="68">
        <f t="shared" si="54"/>
        <v>365</v>
      </c>
      <c r="AB39" s="68">
        <f t="shared" si="69"/>
        <v>295</v>
      </c>
      <c r="AC39" s="69">
        <f t="shared" si="55"/>
        <v>347</v>
      </c>
      <c r="AD39" s="70">
        <f t="shared" si="56"/>
        <v>359</v>
      </c>
      <c r="AE39" s="70">
        <f t="shared" si="57"/>
        <v>359</v>
      </c>
      <c r="AF39" s="71">
        <f t="shared" si="70"/>
        <v>295</v>
      </c>
      <c r="AG39" s="69">
        <f t="shared" si="58"/>
        <v>176.94915254237287</v>
      </c>
      <c r="AH39" s="70">
        <f t="shared" si="59"/>
        <v>176.94915254237287</v>
      </c>
      <c r="AI39" s="70">
        <f t="shared" si="60"/>
        <v>176.94915254237287</v>
      </c>
      <c r="AJ39" s="70">
        <f t="shared" si="61"/>
        <v>176.94915254237287</v>
      </c>
      <c r="AK39" s="72">
        <f t="shared" si="62"/>
        <v>176.94915254237287</v>
      </c>
      <c r="AM39" s="12">
        <v>36</v>
      </c>
      <c r="AN39" s="13">
        <f t="shared" si="41"/>
        <v>27240.966748999996</v>
      </c>
      <c r="AO39" s="14">
        <f t="shared" si="0"/>
        <v>850.7511452719998</v>
      </c>
      <c r="AP39" s="33">
        <f t="shared" si="1"/>
        <v>2.1248256107382546</v>
      </c>
      <c r="AQ39" s="14">
        <f t="shared" si="2"/>
        <v>1.395852241610738</v>
      </c>
      <c r="AR39" s="1">
        <f t="shared" si="3"/>
        <v>0.47062685753893824</v>
      </c>
      <c r="AS39" s="1">
        <f t="shared" si="4"/>
        <v>0.71640820581844256</v>
      </c>
      <c r="AT39" s="1">
        <f>SUM(AR$3:AR39)</f>
        <v>17.389219308396083</v>
      </c>
      <c r="AU39" s="1">
        <f>SUM(AS$3:AS39)</f>
        <v>26.562896104913701</v>
      </c>
      <c r="AV39" s="1">
        <f t="shared" si="5"/>
        <v>4.7062685753893824E-3</v>
      </c>
      <c r="AW39" s="1">
        <f t="shared" si="6"/>
        <v>3.5820410290922128E-3</v>
      </c>
      <c r="AX39" s="1">
        <f>SUM(AV$3:AV39)</f>
        <v>8.6979442883459754E-2</v>
      </c>
      <c r="AY39" s="1">
        <f>SUM(AW$3:AW39)</f>
        <v>6.6368359448011185E-2</v>
      </c>
      <c r="AZ39" s="1">
        <f t="shared" si="7"/>
        <v>0.15334780233147094</v>
      </c>
      <c r="BA39" s="1">
        <f t="shared" si="8"/>
        <v>2.0611083435448568E-2</v>
      </c>
      <c r="BB39" s="33">
        <f t="shared" si="9"/>
        <v>2.0409329932885902</v>
      </c>
      <c r="BC39" s="14">
        <f t="shared" si="10"/>
        <v>1.4797448590604025</v>
      </c>
      <c r="BD39" s="1">
        <f t="shared" si="11"/>
        <v>0.48997198991265406</v>
      </c>
      <c r="BE39" s="1">
        <f t="shared" si="12"/>
        <v>0.67579217719666385</v>
      </c>
      <c r="BF39" s="1">
        <f>SUM(BD$3:BD39)</f>
        <v>18.102979568852479</v>
      </c>
      <c r="BG39" s="1">
        <f>SUM(BE$3:BE39)</f>
        <v>25.053948886744298</v>
      </c>
      <c r="BH39" s="1">
        <f t="shared" si="13"/>
        <v>4.8997198991265409E-3</v>
      </c>
      <c r="BI39" s="1">
        <f t="shared" si="14"/>
        <v>3.3789608859833191E-3</v>
      </c>
      <c r="BJ39" s="1">
        <f>SUM(BH$3:BH39)</f>
        <v>9.0551038213496499E-2</v>
      </c>
      <c r="BK39" s="1">
        <f>SUM(BI$3:BI39)</f>
        <v>6.2600282558314749E-2</v>
      </c>
      <c r="BL39" s="1">
        <f t="shared" si="15"/>
        <v>0.15315132077181126</v>
      </c>
      <c r="BM39" s="34">
        <f t="shared" si="16"/>
        <v>2.795075565518175E-2</v>
      </c>
      <c r="BN39" s="33">
        <f t="shared" si="17"/>
        <v>1.7053625234899328</v>
      </c>
      <c r="BO39" s="14">
        <f t="shared" si="18"/>
        <v>1.8153153288590602</v>
      </c>
      <c r="BP39" s="1">
        <f t="shared" si="19"/>
        <v>0.58638558442902433</v>
      </c>
      <c r="BQ39" s="1">
        <f t="shared" si="20"/>
        <v>0.55086848224242546</v>
      </c>
      <c r="BR39" s="1">
        <f>SUM(BP$3:BP39)</f>
        <v>21.659063416248674</v>
      </c>
      <c r="BS39" s="1">
        <f>SUM(BQ$3:BQ39)</f>
        <v>20.41510168767849</v>
      </c>
      <c r="BT39" s="1">
        <f t="shared" si="21"/>
        <v>5.863855844290243E-3</v>
      </c>
      <c r="BU39" s="1">
        <f t="shared" si="22"/>
        <v>2.7543424112121272E-3</v>
      </c>
      <c r="BV39" s="1">
        <f>SUM(BT$3:BT39)</f>
        <v>0.10834705320931959</v>
      </c>
      <c r="BW39" s="1">
        <f>SUM(BU$3:BU39)</f>
        <v>5.1014786076405971E-2</v>
      </c>
      <c r="BX39" s="1">
        <f t="shared" si="23"/>
        <v>0.15936183928572556</v>
      </c>
      <c r="BY39" s="34">
        <f t="shared" si="24"/>
        <v>5.7332267132913617E-2</v>
      </c>
      <c r="BZ39" s="33">
        <f t="shared" si="25"/>
        <v>1.3697920536912753</v>
      </c>
      <c r="CA39" s="14">
        <f t="shared" si="26"/>
        <v>2.1508857986577179</v>
      </c>
      <c r="CB39" s="1">
        <f t="shared" si="27"/>
        <v>0.73003781654684696</v>
      </c>
      <c r="CC39" s="1">
        <f t="shared" si="28"/>
        <v>0.46492473037111509</v>
      </c>
      <c r="CD39" s="1">
        <f>SUM(CB$3:CB39)</f>
        <v>26.953765024604529</v>
      </c>
      <c r="CE39" s="1">
        <f>SUM(CC$3:CC39)</f>
        <v>17.225691078951549</v>
      </c>
      <c r="CF39" s="1">
        <f t="shared" si="29"/>
        <v>7.3003781654684703E-3</v>
      </c>
      <c r="CG39" s="1">
        <f t="shared" si="30"/>
        <v>2.3246236518555752E-3</v>
      </c>
      <c r="CH39" s="1">
        <f>SUM(CF$3:CF39)</f>
        <v>0.13484895350546156</v>
      </c>
      <c r="CI39" s="1">
        <f>SUM(CG$3:CG39)</f>
        <v>4.3047874753363538E-2</v>
      </c>
      <c r="CJ39" s="1">
        <f t="shared" si="31"/>
        <v>0.17789682825882508</v>
      </c>
      <c r="CK39" s="34">
        <f t="shared" si="32"/>
        <v>9.1801078752098017E-2</v>
      </c>
      <c r="CL39" s="33">
        <f t="shared" si="33"/>
        <v>1.2858994362416105</v>
      </c>
      <c r="CM39" s="14">
        <f t="shared" si="34"/>
        <v>2.2347784161073823</v>
      </c>
      <c r="CN39" s="1">
        <f t="shared" si="35"/>
        <v>0.77766578926480512</v>
      </c>
      <c r="CO39" s="1">
        <f t="shared" si="36"/>
        <v>0.44747165660470095</v>
      </c>
      <c r="CP39" s="1">
        <f>SUM(CN$3:CN39)</f>
        <v>28.7082457451111</v>
      </c>
      <c r="CQ39" s="1">
        <f>SUM(CO$3:CO39)</f>
        <v>16.578196499333938</v>
      </c>
      <c r="CR39" s="1">
        <f t="shared" si="37"/>
        <v>7.7766578926480511E-3</v>
      </c>
      <c r="CS39" s="1">
        <f t="shared" si="38"/>
        <v>2.2373582830235049E-3</v>
      </c>
      <c r="CT39" s="1">
        <f>SUM(CR$3:CR39)</f>
        <v>0.1436321303654835</v>
      </c>
      <c r="CU39" s="1">
        <f>SUM(CS$3:CS39)</f>
        <v>4.1430344436233259E-2</v>
      </c>
      <c r="CV39" s="1">
        <f t="shared" si="39"/>
        <v>0.18506247480171675</v>
      </c>
      <c r="CW39" s="34">
        <f t="shared" si="40"/>
        <v>0.10220178592925025</v>
      </c>
    </row>
    <row r="40" spans="2:101" ht="14.25" x14ac:dyDescent="0.15">
      <c r="B40" s="48" t="s">
        <v>84</v>
      </c>
      <c r="C40" s="18">
        <v>0</v>
      </c>
      <c r="D40" s="19">
        <v>463.1</v>
      </c>
      <c r="E40" s="2" t="str">
        <f t="shared" si="42"/>
        <v>新花巻駅→盛岡駅</v>
      </c>
      <c r="F40" s="83">
        <v>295</v>
      </c>
      <c r="G40" s="20">
        <f t="shared" si="43"/>
        <v>33.399999999999977</v>
      </c>
      <c r="H40" s="4">
        <v>0</v>
      </c>
      <c r="I40" s="36">
        <f t="shared" si="44"/>
        <v>366</v>
      </c>
      <c r="J40" s="123">
        <f t="shared" si="45"/>
        <v>6.3274761539827348E-3</v>
      </c>
      <c r="K40" s="59">
        <f>G40*$L$17</f>
        <v>25.818199999999983</v>
      </c>
      <c r="L40" s="54">
        <f>IF(J40=0,0,SUM(J$21:J40)+SUM(K$21:K40)/86400+SUM(C$21:C40)/86400)</f>
        <v>9.6384865074829351E-2</v>
      </c>
      <c r="M40" s="66">
        <f t="shared" si="63"/>
        <v>295</v>
      </c>
      <c r="N40" s="67">
        <f t="shared" si="46"/>
        <v>365</v>
      </c>
      <c r="O40" s="68">
        <f t="shared" si="47"/>
        <v>367</v>
      </c>
      <c r="P40" s="68">
        <f t="shared" si="64"/>
        <v>365</v>
      </c>
      <c r="Q40" s="68">
        <f t="shared" si="48"/>
        <v>365</v>
      </c>
      <c r="R40" s="68">
        <f t="shared" si="65"/>
        <v>295</v>
      </c>
      <c r="S40" s="67">
        <f t="shared" si="49"/>
        <v>365</v>
      </c>
      <c r="T40" s="68">
        <f t="shared" si="50"/>
        <v>367</v>
      </c>
      <c r="U40" s="68">
        <f t="shared" si="66"/>
        <v>365</v>
      </c>
      <c r="V40" s="68">
        <f t="shared" si="51"/>
        <v>365</v>
      </c>
      <c r="W40" s="68">
        <f t="shared" si="67"/>
        <v>295</v>
      </c>
      <c r="X40" s="67">
        <f t="shared" si="52"/>
        <v>365</v>
      </c>
      <c r="Y40" s="68">
        <f t="shared" si="53"/>
        <v>367</v>
      </c>
      <c r="Z40" s="68">
        <f t="shared" si="68"/>
        <v>365</v>
      </c>
      <c r="AA40" s="68">
        <f t="shared" si="54"/>
        <v>365</v>
      </c>
      <c r="AB40" s="68">
        <f t="shared" si="69"/>
        <v>295</v>
      </c>
      <c r="AC40" s="69">
        <f t="shared" si="55"/>
        <v>365</v>
      </c>
      <c r="AD40" s="70">
        <f t="shared" si="56"/>
        <v>365</v>
      </c>
      <c r="AE40" s="70">
        <f t="shared" si="57"/>
        <v>365</v>
      </c>
      <c r="AF40" s="71">
        <f t="shared" si="70"/>
        <v>295</v>
      </c>
      <c r="AG40" s="69">
        <f t="shared" si="58"/>
        <v>599.88455650074434</v>
      </c>
      <c r="AH40" s="70">
        <f t="shared" si="59"/>
        <v>586.03729547043099</v>
      </c>
      <c r="AI40" s="70">
        <f t="shared" si="60"/>
        <v>546.69393970410829</v>
      </c>
      <c r="AJ40" s="70">
        <f t="shared" si="61"/>
        <v>521.90371178308078</v>
      </c>
      <c r="AK40" s="72">
        <f t="shared" si="62"/>
        <v>517.05606937054267</v>
      </c>
      <c r="AM40" s="12">
        <v>37</v>
      </c>
      <c r="AN40" s="13">
        <f t="shared" si="41"/>
        <v>27240.966748999996</v>
      </c>
      <c r="AO40" s="14">
        <f t="shared" si="0"/>
        <v>854.4123474879998</v>
      </c>
      <c r="AP40" s="33">
        <f t="shared" si="1"/>
        <v>2.1245890201342279</v>
      </c>
      <c r="AQ40" s="14">
        <f t="shared" si="2"/>
        <v>1.3960888322147647</v>
      </c>
      <c r="AR40" s="1">
        <f t="shared" si="3"/>
        <v>0.47067926574186181</v>
      </c>
      <c r="AS40" s="1">
        <f t="shared" si="4"/>
        <v>0.71628679846510435</v>
      </c>
      <c r="AT40" s="1">
        <f>SUM(AR$3:AR40)</f>
        <v>17.859898574137944</v>
      </c>
      <c r="AU40" s="1">
        <f>SUM(AS$3:AS40)</f>
        <v>27.279182903378807</v>
      </c>
      <c r="AV40" s="1">
        <f t="shared" si="5"/>
        <v>4.8375368979024684E-3</v>
      </c>
      <c r="AW40" s="1">
        <f t="shared" si="6"/>
        <v>3.6809182698901194E-3</v>
      </c>
      <c r="AX40" s="1">
        <f>SUM(AV$3:AV40)</f>
        <v>9.1816979781362218E-2</v>
      </c>
      <c r="AY40" s="1">
        <f>SUM(AW$3:AW40)</f>
        <v>7.0049277717901301E-2</v>
      </c>
      <c r="AZ40" s="1">
        <f t="shared" si="7"/>
        <v>0.16186625749926353</v>
      </c>
      <c r="BA40" s="1">
        <f t="shared" si="8"/>
        <v>2.1767702063460917E-2</v>
      </c>
      <c r="BB40" s="33">
        <f t="shared" si="9"/>
        <v>2.0406964026845635</v>
      </c>
      <c r="BC40" s="14">
        <f t="shared" si="10"/>
        <v>1.4799814496644292</v>
      </c>
      <c r="BD40" s="1">
        <f t="shared" si="11"/>
        <v>0.49002879540753175</v>
      </c>
      <c r="BE40" s="1">
        <f t="shared" si="12"/>
        <v>0.67568414470785421</v>
      </c>
      <c r="BF40" s="1">
        <f>SUM(BD$3:BD40)</f>
        <v>18.593008364260012</v>
      </c>
      <c r="BG40" s="1">
        <f>SUM(BE$3:BE40)</f>
        <v>25.729633031452153</v>
      </c>
      <c r="BH40" s="1">
        <f t="shared" si="13"/>
        <v>5.0364070639107427E-3</v>
      </c>
      <c r="BI40" s="1">
        <f t="shared" si="14"/>
        <v>3.4722657436375842E-3</v>
      </c>
      <c r="BJ40" s="1">
        <f>SUM(BH$3:BH40)</f>
        <v>9.5587445277407243E-2</v>
      </c>
      <c r="BK40" s="1">
        <f>SUM(BI$3:BI40)</f>
        <v>6.6072548301952333E-2</v>
      </c>
      <c r="BL40" s="1">
        <f t="shared" si="15"/>
        <v>0.16165999357935956</v>
      </c>
      <c r="BM40" s="34">
        <f t="shared" si="16"/>
        <v>2.951489697545491E-2</v>
      </c>
      <c r="BN40" s="33">
        <f t="shared" si="17"/>
        <v>1.7051259328859059</v>
      </c>
      <c r="BO40" s="14">
        <f t="shared" si="18"/>
        <v>1.8155519194630871</v>
      </c>
      <c r="BP40" s="1">
        <f t="shared" si="19"/>
        <v>0.5864669469354159</v>
      </c>
      <c r="BQ40" s="1">
        <f t="shared" si="20"/>
        <v>0.55079669673987064</v>
      </c>
      <c r="BR40" s="1">
        <f>SUM(BP$3:BP40)</f>
        <v>22.245530363184091</v>
      </c>
      <c r="BS40" s="1">
        <f>SUM(BQ$3:BQ40)</f>
        <v>20.96589838441836</v>
      </c>
      <c r="BT40" s="1">
        <f t="shared" si="21"/>
        <v>6.027576954613997E-3</v>
      </c>
      <c r="BU40" s="1">
        <f t="shared" si="22"/>
        <v>2.8304830249132242E-3</v>
      </c>
      <c r="BV40" s="1">
        <f>SUM(BT$3:BT40)</f>
        <v>0.11437463016393358</v>
      </c>
      <c r="BW40" s="1">
        <f>SUM(BU$3:BU40)</f>
        <v>5.3845269101319197E-2</v>
      </c>
      <c r="BX40" s="1">
        <f t="shared" si="23"/>
        <v>0.16821989926525277</v>
      </c>
      <c r="BY40" s="34">
        <f t="shared" si="24"/>
        <v>6.0529361062614383E-2</v>
      </c>
      <c r="BZ40" s="33">
        <f t="shared" si="25"/>
        <v>1.369555463087248</v>
      </c>
      <c r="CA40" s="14">
        <f t="shared" si="26"/>
        <v>2.151122389261745</v>
      </c>
      <c r="CB40" s="1">
        <f t="shared" si="27"/>
        <v>0.73016393052516682</v>
      </c>
      <c r="CC40" s="1">
        <f t="shared" si="28"/>
        <v>0.46487359575258536</v>
      </c>
      <c r="CD40" s="1">
        <f>SUM(CB$3:CB40)</f>
        <v>27.683928955129694</v>
      </c>
      <c r="CE40" s="1">
        <f>SUM(CC$3:CC40)</f>
        <v>17.690564674704135</v>
      </c>
      <c r="CF40" s="1">
        <f t="shared" si="29"/>
        <v>7.5044626192864372E-3</v>
      </c>
      <c r="CG40" s="1">
        <f t="shared" si="30"/>
        <v>2.3889337559507857E-3</v>
      </c>
      <c r="CH40" s="1">
        <f>SUM(CF$3:CF40)</f>
        <v>0.142353416124748</v>
      </c>
      <c r="CI40" s="1">
        <f>SUM(CG$3:CG40)</f>
        <v>4.5436808509314322E-2</v>
      </c>
      <c r="CJ40" s="1">
        <f t="shared" si="31"/>
        <v>0.18779022463406231</v>
      </c>
      <c r="CK40" s="34">
        <f t="shared" si="32"/>
        <v>9.6916607615433678E-2</v>
      </c>
      <c r="CL40" s="33">
        <f t="shared" si="33"/>
        <v>1.2856628456375836</v>
      </c>
      <c r="CM40" s="14">
        <f t="shared" si="34"/>
        <v>2.235015006711409</v>
      </c>
      <c r="CN40" s="1">
        <f t="shared" si="35"/>
        <v>0.77780889709392032</v>
      </c>
      <c r="CO40" s="1">
        <f t="shared" si="36"/>
        <v>0.44742428887374475</v>
      </c>
      <c r="CP40" s="1">
        <f>SUM(CN$3:CN40)</f>
        <v>29.486054642205019</v>
      </c>
      <c r="CQ40" s="1">
        <f>SUM(CO$3:CO40)</f>
        <v>17.025620788207682</v>
      </c>
      <c r="CR40" s="1">
        <f t="shared" si="37"/>
        <v>7.9941469979097363E-3</v>
      </c>
      <c r="CS40" s="1">
        <f t="shared" si="38"/>
        <v>2.2992637067122995E-3</v>
      </c>
      <c r="CT40" s="1">
        <f>SUM(CR$3:CR40)</f>
        <v>0.15162627736339324</v>
      </c>
      <c r="CU40" s="1">
        <f>SUM(CS$3:CS40)</f>
        <v>4.3729608142945561E-2</v>
      </c>
      <c r="CV40" s="1">
        <f t="shared" si="39"/>
        <v>0.19535588550633881</v>
      </c>
      <c r="CW40" s="34">
        <f t="shared" si="40"/>
        <v>0.10789666922044767</v>
      </c>
    </row>
    <row r="41" spans="2:101" ht="14.25" x14ac:dyDescent="0.15">
      <c r="B41" s="48" t="s">
        <v>85</v>
      </c>
      <c r="C41" s="18">
        <v>240</v>
      </c>
      <c r="D41" s="17">
        <v>496.5</v>
      </c>
      <c r="E41" s="2" t="str">
        <f t="shared" si="42"/>
        <v>盛岡駅→いわて沼宮内駅</v>
      </c>
      <c r="F41" s="83">
        <v>255</v>
      </c>
      <c r="G41" s="20">
        <f t="shared" si="43"/>
        <v>31.100000000000023</v>
      </c>
      <c r="H41" s="4">
        <v>0</v>
      </c>
      <c r="I41" s="36">
        <f t="shared" si="44"/>
        <v>366</v>
      </c>
      <c r="J41" s="123">
        <f t="shared" si="45"/>
        <v>6.0230584550071582E-3</v>
      </c>
      <c r="K41" s="59">
        <f>G41*$L$17</f>
        <v>24.04030000000002</v>
      </c>
      <c r="L41" s="54">
        <f>IF(J41=0,0,SUM(J$21:J41)+SUM(K$21:K41)/86400+SUM(C$21:C41)/86400)</f>
        <v>0.10546394552057724</v>
      </c>
      <c r="M41" s="66">
        <f t="shared" si="63"/>
        <v>0</v>
      </c>
      <c r="N41" s="67">
        <f t="shared" si="46"/>
        <v>362</v>
      </c>
      <c r="O41" s="68">
        <f t="shared" si="47"/>
        <v>367</v>
      </c>
      <c r="P41" s="68">
        <f t="shared" si="64"/>
        <v>362</v>
      </c>
      <c r="Q41" s="68">
        <f t="shared" si="48"/>
        <v>365</v>
      </c>
      <c r="R41" s="68">
        <f t="shared" si="65"/>
        <v>0</v>
      </c>
      <c r="S41" s="67">
        <f t="shared" si="49"/>
        <v>362</v>
      </c>
      <c r="T41" s="68">
        <f t="shared" si="50"/>
        <v>367</v>
      </c>
      <c r="U41" s="68">
        <f t="shared" si="66"/>
        <v>362</v>
      </c>
      <c r="V41" s="68">
        <f t="shared" si="51"/>
        <v>365</v>
      </c>
      <c r="W41" s="68">
        <f t="shared" si="67"/>
        <v>0</v>
      </c>
      <c r="X41" s="67">
        <f t="shared" si="52"/>
        <v>362</v>
      </c>
      <c r="Y41" s="68">
        <f t="shared" si="53"/>
        <v>367</v>
      </c>
      <c r="Z41" s="68">
        <f t="shared" si="68"/>
        <v>362</v>
      </c>
      <c r="AA41" s="68">
        <f t="shared" si="54"/>
        <v>365</v>
      </c>
      <c r="AB41" s="68">
        <f t="shared" si="69"/>
        <v>0</v>
      </c>
      <c r="AC41" s="69">
        <f t="shared" si="55"/>
        <v>353</v>
      </c>
      <c r="AD41" s="70">
        <f t="shared" si="56"/>
        <v>365</v>
      </c>
      <c r="AE41" s="70">
        <f t="shared" si="57"/>
        <v>365</v>
      </c>
      <c r="AF41" s="71">
        <f t="shared" si="70"/>
        <v>255</v>
      </c>
      <c r="AG41" s="69">
        <f t="shared" si="58"/>
        <v>502.80521966386499</v>
      </c>
      <c r="AH41" s="70">
        <f t="shared" si="59"/>
        <v>505.66729625595519</v>
      </c>
      <c r="AI41" s="70">
        <f t="shared" si="60"/>
        <v>520.39225051261849</v>
      </c>
      <c r="AJ41" s="70">
        <f t="shared" si="61"/>
        <v>544.30269528035501</v>
      </c>
      <c r="AK41" s="72">
        <f t="shared" si="62"/>
        <v>553.01747564041739</v>
      </c>
      <c r="AM41" s="12">
        <v>38</v>
      </c>
      <c r="AN41" s="13">
        <f t="shared" si="41"/>
        <v>27240.966748999996</v>
      </c>
      <c r="AO41" s="14">
        <f t="shared" si="0"/>
        <v>858.16369844799976</v>
      </c>
      <c r="AP41" s="33">
        <f t="shared" si="1"/>
        <v>2.1243466040268459</v>
      </c>
      <c r="AQ41" s="14">
        <f t="shared" si="2"/>
        <v>1.3963312483221473</v>
      </c>
      <c r="AR41" s="1">
        <f t="shared" si="3"/>
        <v>0.47073297648530182</v>
      </c>
      <c r="AS41" s="1">
        <f t="shared" si="4"/>
        <v>0.71616244440680898</v>
      </c>
      <c r="AT41" s="1">
        <f>SUM(AR$3:AR41)</f>
        <v>18.330631550623245</v>
      </c>
      <c r="AU41" s="1">
        <f>SUM(AS$3:AS41)</f>
        <v>27.995345347785616</v>
      </c>
      <c r="AV41" s="1">
        <f t="shared" si="5"/>
        <v>4.96884808512263E-3</v>
      </c>
      <c r="AW41" s="1">
        <f t="shared" si="6"/>
        <v>3.7797462343692697E-3</v>
      </c>
      <c r="AX41" s="1">
        <f>SUM(AV$3:AV41)</f>
        <v>9.6785827866484847E-2</v>
      </c>
      <c r="AY41" s="1">
        <f>SUM(AW$3:AW41)</f>
        <v>7.3829023952270575E-2</v>
      </c>
      <c r="AZ41" s="1">
        <f t="shared" si="7"/>
        <v>0.17061485181875541</v>
      </c>
      <c r="BA41" s="1">
        <f t="shared" si="8"/>
        <v>2.2956803914214272E-2</v>
      </c>
      <c r="BB41" s="33">
        <f t="shared" si="9"/>
        <v>2.0404539865771807</v>
      </c>
      <c r="BC41" s="14">
        <f t="shared" si="10"/>
        <v>1.4802238657718121</v>
      </c>
      <c r="BD41" s="1">
        <f t="shared" si="11"/>
        <v>0.49008701327172749</v>
      </c>
      <c r="BE41" s="1">
        <f t="shared" si="12"/>
        <v>0.67557348798628114</v>
      </c>
      <c r="BF41" s="1">
        <f>SUM(BD$3:BD41)</f>
        <v>19.083095377531738</v>
      </c>
      <c r="BG41" s="1">
        <f>SUM(BE$3:BE41)</f>
        <v>26.405206519438433</v>
      </c>
      <c r="BH41" s="1">
        <f t="shared" si="13"/>
        <v>5.1731406956460118E-3</v>
      </c>
      <c r="BI41" s="1">
        <f t="shared" si="14"/>
        <v>3.5655267421498171E-3</v>
      </c>
      <c r="BJ41" s="1">
        <f>SUM(BH$3:BH41)</f>
        <v>0.10076058597305325</v>
      </c>
      <c r="BK41" s="1">
        <f>SUM(BI$3:BI41)</f>
        <v>6.9638075044102146E-2</v>
      </c>
      <c r="BL41" s="1">
        <f t="shared" si="15"/>
        <v>0.1703986610171554</v>
      </c>
      <c r="BM41" s="34">
        <f t="shared" si="16"/>
        <v>3.1122510928951103E-2</v>
      </c>
      <c r="BN41" s="33">
        <f t="shared" si="17"/>
        <v>1.7048835167785235</v>
      </c>
      <c r="BO41" s="14">
        <f t="shared" si="18"/>
        <v>1.8157943355704695</v>
      </c>
      <c r="BP41" s="1">
        <f t="shared" si="19"/>
        <v>0.58655033623033559</v>
      </c>
      <c r="BQ41" s="1">
        <f t="shared" si="20"/>
        <v>0.55072316308654479</v>
      </c>
      <c r="BR41" s="1">
        <f>SUM(BP$3:BP41)</f>
        <v>22.832080699414426</v>
      </c>
      <c r="BS41" s="1">
        <f>SUM(BQ$3:BQ41)</f>
        <v>21.516621547504904</v>
      </c>
      <c r="BT41" s="1">
        <f t="shared" si="21"/>
        <v>6.1913646602090979E-3</v>
      </c>
      <c r="BU41" s="1">
        <f t="shared" si="22"/>
        <v>2.906594471845653E-3</v>
      </c>
      <c r="BV41" s="1">
        <f>SUM(BT$3:BT41)</f>
        <v>0.12056599482414268</v>
      </c>
      <c r="BW41" s="1">
        <f>SUM(BU$3:BU41)</f>
        <v>5.6751863573164849E-2</v>
      </c>
      <c r="BX41" s="1">
        <f t="shared" si="23"/>
        <v>0.17731785839730752</v>
      </c>
      <c r="BY41" s="34">
        <f t="shared" si="24"/>
        <v>6.3814131250977832E-2</v>
      </c>
      <c r="BZ41" s="33">
        <f t="shared" si="25"/>
        <v>1.3693130469798656</v>
      </c>
      <c r="CA41" s="14">
        <f t="shared" si="26"/>
        <v>2.151364805369127</v>
      </c>
      <c r="CB41" s="1">
        <f t="shared" si="27"/>
        <v>0.73029319497508893</v>
      </c>
      <c r="CC41" s="1">
        <f t="shared" si="28"/>
        <v>0.46482121372642887</v>
      </c>
      <c r="CD41" s="1">
        <f>SUM(CB$3:CB41)</f>
        <v>28.414222150104784</v>
      </c>
      <c r="CE41" s="1">
        <f>SUM(CC$3:CC41)</f>
        <v>18.155385888430562</v>
      </c>
      <c r="CF41" s="1">
        <f t="shared" si="29"/>
        <v>7.7086503914037159E-3</v>
      </c>
      <c r="CG41" s="1">
        <f t="shared" si="30"/>
        <v>2.4532230724450413E-3</v>
      </c>
      <c r="CH41" s="1">
        <f>SUM(CF$3:CF41)</f>
        <v>0.15006206651615173</v>
      </c>
      <c r="CI41" s="1">
        <f>SUM(CG$3:CG41)</f>
        <v>4.7890031581759362E-2</v>
      </c>
      <c r="CJ41" s="1">
        <f t="shared" si="31"/>
        <v>0.19795209809791109</v>
      </c>
      <c r="CK41" s="34">
        <f t="shared" si="32"/>
        <v>0.10217203493439236</v>
      </c>
      <c r="CL41" s="33">
        <f t="shared" si="33"/>
        <v>1.2854204295302012</v>
      </c>
      <c r="CM41" s="14">
        <f t="shared" si="34"/>
        <v>2.2352574228187918</v>
      </c>
      <c r="CN41" s="1">
        <f t="shared" si="35"/>
        <v>0.77795558326817837</v>
      </c>
      <c r="CO41" s="1">
        <f t="shared" si="36"/>
        <v>0.44737576522123385</v>
      </c>
      <c r="CP41" s="1">
        <f>SUM(CN$3:CN41)</f>
        <v>30.264010225473196</v>
      </c>
      <c r="CQ41" s="1">
        <f>SUM(CO$3:CO41)</f>
        <v>17.472996553428917</v>
      </c>
      <c r="CR41" s="1">
        <f t="shared" si="37"/>
        <v>8.2117533789418835E-3</v>
      </c>
      <c r="CS41" s="1">
        <f t="shared" si="38"/>
        <v>2.3611498720009566E-3</v>
      </c>
      <c r="CT41" s="1">
        <f>SUM(CR$3:CR41)</f>
        <v>0.15983803074233513</v>
      </c>
      <c r="CU41" s="1">
        <f>SUM(CS$3:CS41)</f>
        <v>4.6090758014946519E-2</v>
      </c>
      <c r="CV41" s="1">
        <f t="shared" si="39"/>
        <v>0.20592878875728166</v>
      </c>
      <c r="CW41" s="34">
        <f t="shared" si="40"/>
        <v>0.1137472727273886</v>
      </c>
    </row>
    <row r="42" spans="2:101" ht="14.25" x14ac:dyDescent="0.15">
      <c r="B42" s="48" t="s">
        <v>86</v>
      </c>
      <c r="C42" s="18">
        <v>0</v>
      </c>
      <c r="D42" s="19">
        <v>527.6</v>
      </c>
      <c r="E42" s="2" t="str">
        <f t="shared" si="42"/>
        <v>いわて沼宮内駅→二戸駅</v>
      </c>
      <c r="F42" s="83">
        <v>255</v>
      </c>
      <c r="G42" s="20">
        <f t="shared" si="43"/>
        <v>34.600000000000023</v>
      </c>
      <c r="H42" s="4">
        <v>0</v>
      </c>
      <c r="I42" s="36">
        <f t="shared" si="44"/>
        <v>366</v>
      </c>
      <c r="J42" s="123">
        <f t="shared" si="45"/>
        <v>5.6535947712418339E-3</v>
      </c>
      <c r="K42" s="59">
        <f>G42*$L$17</f>
        <v>26.745800000000017</v>
      </c>
      <c r="L42" s="54">
        <f>IF(J42=0,0,SUM(J$21:J42)+SUM(K$21:K42)/86400+SUM(C$21:C42)/86400)</f>
        <v>0.11142709816218943</v>
      </c>
      <c r="M42" s="66">
        <f t="shared" si="63"/>
        <v>255</v>
      </c>
      <c r="N42" s="67">
        <f t="shared" si="46"/>
        <v>365</v>
      </c>
      <c r="O42" s="68">
        <f t="shared" si="47"/>
        <v>367</v>
      </c>
      <c r="P42" s="68">
        <f t="shared" si="64"/>
        <v>365</v>
      </c>
      <c r="Q42" s="68">
        <f t="shared" si="48"/>
        <v>365</v>
      </c>
      <c r="R42" s="68">
        <f t="shared" si="65"/>
        <v>255</v>
      </c>
      <c r="S42" s="67">
        <f t="shared" si="49"/>
        <v>365</v>
      </c>
      <c r="T42" s="68">
        <f t="shared" si="50"/>
        <v>367</v>
      </c>
      <c r="U42" s="68">
        <f t="shared" si="66"/>
        <v>365</v>
      </c>
      <c r="V42" s="68">
        <f t="shared" si="51"/>
        <v>365</v>
      </c>
      <c r="W42" s="68">
        <f t="shared" si="67"/>
        <v>255</v>
      </c>
      <c r="X42" s="67">
        <f t="shared" si="52"/>
        <v>365</v>
      </c>
      <c r="Y42" s="68">
        <f t="shared" si="53"/>
        <v>367</v>
      </c>
      <c r="Z42" s="68">
        <f t="shared" si="68"/>
        <v>365</v>
      </c>
      <c r="AA42" s="68">
        <f t="shared" si="54"/>
        <v>365</v>
      </c>
      <c r="AB42" s="68">
        <f t="shared" si="69"/>
        <v>255</v>
      </c>
      <c r="AC42" s="69">
        <f t="shared" si="55"/>
        <v>365</v>
      </c>
      <c r="AD42" s="70">
        <f t="shared" si="56"/>
        <v>365</v>
      </c>
      <c r="AE42" s="70">
        <f t="shared" si="57"/>
        <v>365</v>
      </c>
      <c r="AF42" s="71">
        <f t="shared" si="70"/>
        <v>255</v>
      </c>
      <c r="AG42" s="69">
        <f t="shared" si="58"/>
        <v>488.47058823529449</v>
      </c>
      <c r="AH42" s="70">
        <f t="shared" si="59"/>
        <v>488.47058823529449</v>
      </c>
      <c r="AI42" s="70">
        <f t="shared" si="60"/>
        <v>488.47058823529449</v>
      </c>
      <c r="AJ42" s="70">
        <f t="shared" si="61"/>
        <v>488.47058823529449</v>
      </c>
      <c r="AK42" s="72">
        <f t="shared" si="62"/>
        <v>488.47058823529449</v>
      </c>
      <c r="AM42" s="12">
        <v>39</v>
      </c>
      <c r="AN42" s="13">
        <f t="shared" si="41"/>
        <v>27240.966748999996</v>
      </c>
      <c r="AO42" s="14">
        <f t="shared" si="0"/>
        <v>862.00519815199982</v>
      </c>
      <c r="AP42" s="33">
        <f t="shared" si="1"/>
        <v>2.1240983624161069</v>
      </c>
      <c r="AQ42" s="14">
        <f t="shared" si="2"/>
        <v>1.3965794899328858</v>
      </c>
      <c r="AR42" s="1">
        <f t="shared" si="3"/>
        <v>0.47078799065713978</v>
      </c>
      <c r="AS42" s="1">
        <f t="shared" si="4"/>
        <v>0.71603514673415125</v>
      </c>
      <c r="AT42" s="1">
        <f>SUM(AR$3:AR42)</f>
        <v>18.801419541280385</v>
      </c>
      <c r="AU42" s="1">
        <f>SUM(AS$3:AS42)</f>
        <v>28.711380494519766</v>
      </c>
      <c r="AV42" s="1">
        <f t="shared" si="5"/>
        <v>5.1002032321190143E-3</v>
      </c>
      <c r="AW42" s="1">
        <f t="shared" si="6"/>
        <v>3.8785237114766528E-3</v>
      </c>
      <c r="AX42" s="1">
        <f>SUM(AV$3:AV42)</f>
        <v>0.10188603109860386</v>
      </c>
      <c r="AY42" s="1">
        <f>SUM(AW$3:AW42)</f>
        <v>7.7707547663747226E-2</v>
      </c>
      <c r="AZ42" s="1">
        <f t="shared" si="7"/>
        <v>0.1795935787623511</v>
      </c>
      <c r="BA42" s="1">
        <f t="shared" si="8"/>
        <v>2.4178483434856637E-2</v>
      </c>
      <c r="BB42" s="33">
        <f t="shared" si="9"/>
        <v>2.0402057449664426</v>
      </c>
      <c r="BC42" s="14">
        <f t="shared" si="10"/>
        <v>1.4804721073825504</v>
      </c>
      <c r="BD42" s="1">
        <f t="shared" si="11"/>
        <v>0.49014664450738915</v>
      </c>
      <c r="BE42" s="1">
        <f t="shared" si="12"/>
        <v>0.67546020962730802</v>
      </c>
      <c r="BF42" s="1">
        <f>SUM(BD$3:BD42)</f>
        <v>19.573242022039128</v>
      </c>
      <c r="BG42" s="1">
        <f>SUM(BE$3:BE42)</f>
        <v>27.08066672906574</v>
      </c>
      <c r="BH42" s="1">
        <f t="shared" si="13"/>
        <v>5.3099219821633823E-3</v>
      </c>
      <c r="BI42" s="1">
        <f t="shared" si="14"/>
        <v>3.6587428021479184E-3</v>
      </c>
      <c r="BJ42" s="1">
        <f>SUM(BH$3:BH42)</f>
        <v>0.10607050795521664</v>
      </c>
      <c r="BK42" s="1">
        <f>SUM(BI$3:BI42)</f>
        <v>7.329681784625007E-2</v>
      </c>
      <c r="BL42" s="1">
        <f t="shared" si="15"/>
        <v>0.17936732580146669</v>
      </c>
      <c r="BM42" s="34">
        <f t="shared" si="16"/>
        <v>3.2773690108966566E-2</v>
      </c>
      <c r="BN42" s="33">
        <f t="shared" si="17"/>
        <v>1.7046352751677849</v>
      </c>
      <c r="BO42" s="14">
        <f t="shared" si="18"/>
        <v>1.8160425771812079</v>
      </c>
      <c r="BP42" s="1">
        <f t="shared" si="19"/>
        <v>0.58663575403340829</v>
      </c>
      <c r="BQ42" s="1">
        <f t="shared" si="20"/>
        <v>0.55064788269015252</v>
      </c>
      <c r="BR42" s="1">
        <f>SUM(BP$3:BP42)</f>
        <v>23.418716453447836</v>
      </c>
      <c r="BS42" s="1">
        <f>SUM(BQ$3:BQ42)</f>
        <v>22.067269430195058</v>
      </c>
      <c r="BT42" s="1">
        <f t="shared" si="21"/>
        <v>6.3552206686952563E-3</v>
      </c>
      <c r="BU42" s="1">
        <f t="shared" si="22"/>
        <v>2.9826760312383262E-3</v>
      </c>
      <c r="BV42" s="1">
        <f>SUM(BT$3:BT42)</f>
        <v>0.12692121549283794</v>
      </c>
      <c r="BW42" s="1">
        <f>SUM(BU$3:BU42)</f>
        <v>5.9734539604403177E-2</v>
      </c>
      <c r="BX42" s="1">
        <f t="shared" si="23"/>
        <v>0.18665575509724111</v>
      </c>
      <c r="BY42" s="34">
        <f t="shared" si="24"/>
        <v>6.7186675888434771E-2</v>
      </c>
      <c r="BZ42" s="33">
        <f t="shared" si="25"/>
        <v>1.3690648053691274</v>
      </c>
      <c r="CA42" s="14">
        <f t="shared" si="26"/>
        <v>2.1516130469798656</v>
      </c>
      <c r="CB42" s="1">
        <f t="shared" si="27"/>
        <v>0.7304256132202448</v>
      </c>
      <c r="CC42" s="1">
        <f t="shared" si="28"/>
        <v>0.46476758513974464</v>
      </c>
      <c r="CD42" s="1">
        <f>SUM(CB$3:CB42)</f>
        <v>29.144647763325029</v>
      </c>
      <c r="CE42" s="1">
        <f>SUM(CC$3:CC42)</f>
        <v>18.620153473570305</v>
      </c>
      <c r="CF42" s="1">
        <f t="shared" si="29"/>
        <v>7.9129441432193182E-3</v>
      </c>
      <c r="CG42" s="1">
        <f t="shared" si="30"/>
        <v>2.517491086173617E-3</v>
      </c>
      <c r="CH42" s="1">
        <f>SUM(CF$3:CF42)</f>
        <v>0.15797501065937106</v>
      </c>
      <c r="CI42" s="1">
        <f>SUM(CG$3:CG42)</f>
        <v>5.0407522667932983E-2</v>
      </c>
      <c r="CJ42" s="1">
        <f t="shared" si="31"/>
        <v>0.20838253332730405</v>
      </c>
      <c r="CK42" s="34">
        <f t="shared" si="32"/>
        <v>0.10756748799143807</v>
      </c>
      <c r="CL42" s="33">
        <f t="shared" si="33"/>
        <v>1.2851721879194629</v>
      </c>
      <c r="CM42" s="14">
        <f t="shared" si="34"/>
        <v>2.2355056644295299</v>
      </c>
      <c r="CN42" s="1">
        <f t="shared" si="35"/>
        <v>0.77810585180720271</v>
      </c>
      <c r="CO42" s="1">
        <f t="shared" si="36"/>
        <v>0.44732608640255278</v>
      </c>
      <c r="CP42" s="1">
        <f>SUM(CN$3:CN42)</f>
        <v>31.042116077280401</v>
      </c>
      <c r="CQ42" s="1">
        <f>SUM(CO$3:CO42)</f>
        <v>17.920322639831468</v>
      </c>
      <c r="CR42" s="1">
        <f t="shared" si="37"/>
        <v>8.4294800612446964E-3</v>
      </c>
      <c r="CS42" s="1">
        <f t="shared" si="38"/>
        <v>2.4230163013471608E-3</v>
      </c>
      <c r="CT42" s="1">
        <f>SUM(CR$3:CR42)</f>
        <v>0.16826751080357982</v>
      </c>
      <c r="CU42" s="1">
        <f>SUM(CS$3:CS42)</f>
        <v>4.8513774316293681E-2</v>
      </c>
      <c r="CV42" s="1">
        <f t="shared" si="39"/>
        <v>0.21678128511987349</v>
      </c>
      <c r="CW42" s="34">
        <f t="shared" si="40"/>
        <v>0.11975373648728614</v>
      </c>
    </row>
    <row r="43" spans="2:101" ht="14.25" x14ac:dyDescent="0.15">
      <c r="B43" s="48" t="s">
        <v>87</v>
      </c>
      <c r="C43" s="18">
        <v>0</v>
      </c>
      <c r="D43" s="17">
        <v>562.20000000000005</v>
      </c>
      <c r="E43" s="2" t="str">
        <f t="shared" si="42"/>
        <v>二戸駅→八戸駅</v>
      </c>
      <c r="F43" s="83">
        <v>255</v>
      </c>
      <c r="G43" s="20">
        <f t="shared" si="43"/>
        <v>30.899999999999977</v>
      </c>
      <c r="H43" s="4">
        <v>0</v>
      </c>
      <c r="I43" s="36">
        <f t="shared" si="44"/>
        <v>366</v>
      </c>
      <c r="J43" s="123">
        <f t="shared" si="45"/>
        <v>5.0490196078431335E-3</v>
      </c>
      <c r="K43" s="59">
        <f>G43*$L$17</f>
        <v>23.885699999999982</v>
      </c>
      <c r="L43" s="54">
        <f>IF(J43=0,0,SUM(J$21:J43)+SUM(K$21:K43)/86400+SUM(C$21:C43)/86400)</f>
        <v>0.11675257263114368</v>
      </c>
      <c r="M43" s="66">
        <f t="shared" si="63"/>
        <v>255</v>
      </c>
      <c r="N43" s="67">
        <f t="shared" si="46"/>
        <v>365</v>
      </c>
      <c r="O43" s="68">
        <f t="shared" si="47"/>
        <v>367</v>
      </c>
      <c r="P43" s="68">
        <f t="shared" si="64"/>
        <v>365</v>
      </c>
      <c r="Q43" s="68">
        <f t="shared" si="48"/>
        <v>365</v>
      </c>
      <c r="R43" s="68">
        <f t="shared" si="65"/>
        <v>255</v>
      </c>
      <c r="S43" s="67">
        <f t="shared" si="49"/>
        <v>365</v>
      </c>
      <c r="T43" s="68">
        <f t="shared" si="50"/>
        <v>367</v>
      </c>
      <c r="U43" s="68">
        <f t="shared" si="66"/>
        <v>365</v>
      </c>
      <c r="V43" s="68">
        <f t="shared" si="51"/>
        <v>365</v>
      </c>
      <c r="W43" s="68">
        <f t="shared" si="67"/>
        <v>255</v>
      </c>
      <c r="X43" s="67">
        <f t="shared" si="52"/>
        <v>365</v>
      </c>
      <c r="Y43" s="68">
        <f t="shared" si="53"/>
        <v>367</v>
      </c>
      <c r="Z43" s="68">
        <f t="shared" si="68"/>
        <v>365</v>
      </c>
      <c r="AA43" s="68">
        <f t="shared" si="54"/>
        <v>365</v>
      </c>
      <c r="AB43" s="68">
        <f t="shared" si="69"/>
        <v>255</v>
      </c>
      <c r="AC43" s="69">
        <f t="shared" si="55"/>
        <v>365</v>
      </c>
      <c r="AD43" s="70">
        <f t="shared" si="56"/>
        <v>365</v>
      </c>
      <c r="AE43" s="70">
        <f t="shared" si="57"/>
        <v>365</v>
      </c>
      <c r="AF43" s="71">
        <f t="shared" si="70"/>
        <v>255</v>
      </c>
      <c r="AG43" s="69">
        <f t="shared" si="58"/>
        <v>436.23529411764673</v>
      </c>
      <c r="AH43" s="70">
        <f t="shared" si="59"/>
        <v>436.23529411764673</v>
      </c>
      <c r="AI43" s="70">
        <f t="shared" si="60"/>
        <v>436.23529411764673</v>
      </c>
      <c r="AJ43" s="70">
        <f t="shared" si="61"/>
        <v>436.23529411764673</v>
      </c>
      <c r="AK43" s="72">
        <f t="shared" si="62"/>
        <v>436.23529411764673</v>
      </c>
      <c r="AM43" s="12">
        <v>40</v>
      </c>
      <c r="AN43" s="13">
        <f t="shared" si="41"/>
        <v>27240.966748999996</v>
      </c>
      <c r="AO43" s="14">
        <f t="shared" si="0"/>
        <v>865.93684659999985</v>
      </c>
      <c r="AP43" s="33">
        <f t="shared" si="1"/>
        <v>2.1238442953020131</v>
      </c>
      <c r="AQ43" s="14">
        <f t="shared" si="2"/>
        <v>1.3968335570469796</v>
      </c>
      <c r="AR43" s="1">
        <f t="shared" si="3"/>
        <v>0.47084430916711756</v>
      </c>
      <c r="AS43" s="1">
        <f t="shared" si="4"/>
        <v>0.71590490860921308</v>
      </c>
      <c r="AT43" s="1">
        <f>SUM(AR$3:AR43)</f>
        <v>19.272263850447501</v>
      </c>
      <c r="AU43" s="1">
        <f>SUM(AS$3:AS43)</f>
        <v>29.42728540312898</v>
      </c>
      <c r="AV43" s="1">
        <f t="shared" si="5"/>
        <v>5.2316034351901951E-3</v>
      </c>
      <c r="AW43" s="1">
        <f t="shared" si="6"/>
        <v>3.9772494922734056E-3</v>
      </c>
      <c r="AX43" s="1">
        <f>SUM(AV$3:AV43)</f>
        <v>0.10711763453379405</v>
      </c>
      <c r="AY43" s="1">
        <f>SUM(AW$3:AW43)</f>
        <v>8.168479715602063E-2</v>
      </c>
      <c r="AZ43" s="1">
        <f t="shared" si="7"/>
        <v>0.1888024316898147</v>
      </c>
      <c r="BA43" s="1">
        <f t="shared" si="8"/>
        <v>2.5432837377773423E-2</v>
      </c>
      <c r="BB43" s="33">
        <f t="shared" si="9"/>
        <v>2.0399516778523488</v>
      </c>
      <c r="BC43" s="14">
        <f t="shared" si="10"/>
        <v>1.4807261744966445</v>
      </c>
      <c r="BD43" s="1">
        <f t="shared" si="11"/>
        <v>0.49020769014136412</v>
      </c>
      <c r="BE43" s="1">
        <f t="shared" si="12"/>
        <v>0.67534431228646197</v>
      </c>
      <c r="BF43" s="1">
        <f>SUM(BD$3:BD43)</f>
        <v>20.063449712180493</v>
      </c>
      <c r="BG43" s="1">
        <f>SUM(BE$3:BE43)</f>
        <v>27.756011041352203</v>
      </c>
      <c r="BH43" s="1">
        <f t="shared" si="13"/>
        <v>5.446752112681824E-3</v>
      </c>
      <c r="BI43" s="1">
        <f t="shared" si="14"/>
        <v>3.7519128460358998E-3</v>
      </c>
      <c r="BJ43" s="1">
        <f>SUM(BH$3:BH43)</f>
        <v>0.11151726006789846</v>
      </c>
      <c r="BK43" s="1">
        <f>SUM(BI$3:BI43)</f>
        <v>7.7048730692285974E-2</v>
      </c>
      <c r="BL43" s="1">
        <f t="shared" si="15"/>
        <v>0.18856599076018443</v>
      </c>
      <c r="BM43" s="34">
        <f t="shared" si="16"/>
        <v>3.4468529375612483E-2</v>
      </c>
      <c r="BN43" s="33">
        <f t="shared" si="17"/>
        <v>1.7043812080536909</v>
      </c>
      <c r="BO43" s="14">
        <f t="shared" si="18"/>
        <v>1.8162966442953019</v>
      </c>
      <c r="BP43" s="1">
        <f t="shared" si="19"/>
        <v>0.58672320210684836</v>
      </c>
      <c r="BQ43" s="1">
        <f t="shared" si="20"/>
        <v>0.55057085699125219</v>
      </c>
      <c r="BR43" s="1">
        <f>SUM(BP$3:BP43)</f>
        <v>24.005439655554685</v>
      </c>
      <c r="BS43" s="1">
        <f>SUM(BQ$3:BQ43)</f>
        <v>22.617840287186311</v>
      </c>
      <c r="BT43" s="1">
        <f t="shared" si="21"/>
        <v>6.5191466900760926E-3</v>
      </c>
      <c r="BU43" s="1">
        <f t="shared" si="22"/>
        <v>3.0587269832847343E-3</v>
      </c>
      <c r="BV43" s="1">
        <f>SUM(BT$3:BT43)</f>
        <v>0.13344036218291402</v>
      </c>
      <c r="BW43" s="1">
        <f>SUM(BU$3:BU43)</f>
        <v>6.2793266587687913E-2</v>
      </c>
      <c r="BX43" s="1">
        <f t="shared" si="23"/>
        <v>0.19623362877060194</v>
      </c>
      <c r="BY43" s="34">
        <f t="shared" si="24"/>
        <v>7.0647095595226111E-2</v>
      </c>
      <c r="BZ43" s="33">
        <f t="shared" si="25"/>
        <v>1.3688107382550334</v>
      </c>
      <c r="CA43" s="14">
        <f t="shared" si="26"/>
        <v>2.1518671140939594</v>
      </c>
      <c r="CB43" s="1">
        <f t="shared" si="27"/>
        <v>0.73056118866718189</v>
      </c>
      <c r="CC43" s="1">
        <f t="shared" si="28"/>
        <v>0.46471271085949406</v>
      </c>
      <c r="CD43" s="1">
        <f>SUM(CB$3:CB43)</f>
        <v>29.87520895199221</v>
      </c>
      <c r="CE43" s="1">
        <f>SUM(CC$3:CC43)</f>
        <v>19.084866184429799</v>
      </c>
      <c r="CF43" s="1">
        <f t="shared" si="29"/>
        <v>8.1173465407464659E-3</v>
      </c>
      <c r="CG43" s="1">
        <f t="shared" si="30"/>
        <v>2.5817372825527448E-3</v>
      </c>
      <c r="CH43" s="1">
        <f>SUM(CF$3:CF43)</f>
        <v>0.16609235720011753</v>
      </c>
      <c r="CI43" s="1">
        <f>SUM(CG$3:CG43)</f>
        <v>5.2989259950485729E-2</v>
      </c>
      <c r="CJ43" s="1">
        <f t="shared" si="31"/>
        <v>0.21908161715060326</v>
      </c>
      <c r="CK43" s="34">
        <f t="shared" si="32"/>
        <v>0.1131030972496318</v>
      </c>
      <c r="CL43" s="33">
        <f t="shared" si="33"/>
        <v>1.2849181208053688</v>
      </c>
      <c r="CM43" s="14">
        <f t="shared" si="34"/>
        <v>2.2357597315436242</v>
      </c>
      <c r="CN43" s="1">
        <f t="shared" si="35"/>
        <v>0.77825970683113554</v>
      </c>
      <c r="CO43" s="1">
        <f t="shared" si="36"/>
        <v>0.44727525319081363</v>
      </c>
      <c r="CP43" s="1">
        <f>SUM(CN$3:CN43)</f>
        <v>31.820375784111537</v>
      </c>
      <c r="CQ43" s="1">
        <f>SUM(CO$3:CO43)</f>
        <v>18.367597893022282</v>
      </c>
      <c r="CR43" s="1">
        <f t="shared" si="37"/>
        <v>8.6473300759015055E-3</v>
      </c>
      <c r="CS43" s="1">
        <f t="shared" si="38"/>
        <v>2.4848625177267421E-3</v>
      </c>
      <c r="CT43" s="1">
        <f>SUM(CR$3:CR43)</f>
        <v>0.17691484087948134</v>
      </c>
      <c r="CU43" s="1">
        <f>SUM(CS$3:CS43)</f>
        <v>5.0998636834020422E-2</v>
      </c>
      <c r="CV43" s="1">
        <f t="shared" si="39"/>
        <v>0.22791347771350176</v>
      </c>
      <c r="CW43" s="34">
        <f t="shared" si="40"/>
        <v>0.12591620404546092</v>
      </c>
    </row>
    <row r="44" spans="2:101" ht="14.25" x14ac:dyDescent="0.15">
      <c r="B44" s="48" t="s">
        <v>88</v>
      </c>
      <c r="C44" s="18">
        <v>0</v>
      </c>
      <c r="D44" s="19">
        <v>593.1</v>
      </c>
      <c r="E44" s="2" t="str">
        <f t="shared" si="42"/>
        <v>八戸駅→七戸十和田駅</v>
      </c>
      <c r="F44" s="83">
        <v>255</v>
      </c>
      <c r="G44" s="20">
        <f t="shared" si="43"/>
        <v>35.100000000000023</v>
      </c>
      <c r="H44" s="4">
        <v>0</v>
      </c>
      <c r="I44" s="36">
        <f t="shared" si="44"/>
        <v>366</v>
      </c>
      <c r="J44" s="123">
        <f t="shared" si="45"/>
        <v>5.7352941176470624E-3</v>
      </c>
      <c r="K44" s="59">
        <f>G44*$L$17</f>
        <v>27.132300000000019</v>
      </c>
      <c r="L44" s="54">
        <f>IF(J44=0,0,SUM(J$21:J44)+SUM(K$21:K44)/86400+SUM(C$21:C44)/86400)</f>
        <v>0.12280189799879075</v>
      </c>
      <c r="M44" s="66">
        <f t="shared" si="63"/>
        <v>255</v>
      </c>
      <c r="N44" s="67">
        <f t="shared" si="46"/>
        <v>365</v>
      </c>
      <c r="O44" s="68">
        <f t="shared" si="47"/>
        <v>367</v>
      </c>
      <c r="P44" s="68">
        <f t="shared" si="64"/>
        <v>365</v>
      </c>
      <c r="Q44" s="68">
        <f t="shared" si="48"/>
        <v>365</v>
      </c>
      <c r="R44" s="68">
        <f t="shared" si="65"/>
        <v>255</v>
      </c>
      <c r="S44" s="67">
        <f t="shared" si="49"/>
        <v>365</v>
      </c>
      <c r="T44" s="68">
        <f t="shared" si="50"/>
        <v>367</v>
      </c>
      <c r="U44" s="68">
        <f t="shared" si="66"/>
        <v>365</v>
      </c>
      <c r="V44" s="68">
        <f t="shared" si="51"/>
        <v>365</v>
      </c>
      <c r="W44" s="68">
        <f t="shared" si="67"/>
        <v>255</v>
      </c>
      <c r="X44" s="67">
        <f t="shared" si="52"/>
        <v>365</v>
      </c>
      <c r="Y44" s="68">
        <f t="shared" si="53"/>
        <v>367</v>
      </c>
      <c r="Z44" s="68">
        <f t="shared" si="68"/>
        <v>365</v>
      </c>
      <c r="AA44" s="68">
        <f t="shared" si="54"/>
        <v>365</v>
      </c>
      <c r="AB44" s="68">
        <f t="shared" si="69"/>
        <v>255</v>
      </c>
      <c r="AC44" s="69">
        <f t="shared" si="55"/>
        <v>365</v>
      </c>
      <c r="AD44" s="70">
        <f t="shared" si="56"/>
        <v>365</v>
      </c>
      <c r="AE44" s="70">
        <f t="shared" si="57"/>
        <v>365</v>
      </c>
      <c r="AF44" s="71">
        <f t="shared" si="70"/>
        <v>255</v>
      </c>
      <c r="AG44" s="69">
        <f t="shared" si="58"/>
        <v>495.5294117647062</v>
      </c>
      <c r="AH44" s="70">
        <f t="shared" si="59"/>
        <v>495.5294117647062</v>
      </c>
      <c r="AI44" s="70">
        <f t="shared" si="60"/>
        <v>495.5294117647062</v>
      </c>
      <c r="AJ44" s="70">
        <f t="shared" si="61"/>
        <v>495.5294117647062</v>
      </c>
      <c r="AK44" s="72">
        <f t="shared" si="62"/>
        <v>495.5294117647062</v>
      </c>
      <c r="AM44" s="12">
        <v>41</v>
      </c>
      <c r="AN44" s="13">
        <f t="shared" si="41"/>
        <v>27240.966748999996</v>
      </c>
      <c r="AO44" s="14">
        <f t="shared" si="0"/>
        <v>869.95864379199986</v>
      </c>
      <c r="AP44" s="33">
        <f t="shared" si="1"/>
        <v>2.1235844026845632</v>
      </c>
      <c r="AQ44" s="14">
        <f t="shared" si="2"/>
        <v>1.3970934496644294</v>
      </c>
      <c r="AR44" s="1">
        <f t="shared" si="3"/>
        <v>0.47090193294687699</v>
      </c>
      <c r="AS44" s="1">
        <f t="shared" si="4"/>
        <v>0.71577173326536747</v>
      </c>
      <c r="AT44" s="1">
        <f>SUM(AR$3:AR44)</f>
        <v>19.743165783394378</v>
      </c>
      <c r="AU44" s="1">
        <f>SUM(AS$3:AS44)</f>
        <v>30.143057136394347</v>
      </c>
      <c r="AV44" s="1">
        <f t="shared" si="5"/>
        <v>5.3630497918949879E-3</v>
      </c>
      <c r="AW44" s="1">
        <f t="shared" si="6"/>
        <v>4.0759223699833426E-3</v>
      </c>
      <c r="AX44" s="1">
        <f>SUM(AV$3:AV44)</f>
        <v>0.11248068432568904</v>
      </c>
      <c r="AY44" s="1">
        <f>SUM(AW$3:AW44)</f>
        <v>8.5760719526003976E-2</v>
      </c>
      <c r="AZ44" s="1">
        <f t="shared" si="7"/>
        <v>0.19824140385169303</v>
      </c>
      <c r="BA44" s="1">
        <f t="shared" si="8"/>
        <v>2.6719964799685067E-2</v>
      </c>
      <c r="BB44" s="33">
        <f t="shared" si="9"/>
        <v>2.0396917852348988</v>
      </c>
      <c r="BC44" s="14">
        <f t="shared" si="10"/>
        <v>1.480986067114094</v>
      </c>
      <c r="BD44" s="1">
        <f t="shared" si="11"/>
        <v>0.49027015122524314</v>
      </c>
      <c r="BE44" s="1">
        <f t="shared" si="12"/>
        <v>0.67522579867928012</v>
      </c>
      <c r="BF44" s="1">
        <f>SUM(BD$3:BD44)</f>
        <v>20.553719863405735</v>
      </c>
      <c r="BG44" s="1">
        <f>SUM(BE$3:BE44)</f>
        <v>28.431236840031481</v>
      </c>
      <c r="BH44" s="1">
        <f t="shared" si="13"/>
        <v>5.5836322778430461E-3</v>
      </c>
      <c r="BI44" s="1">
        <f t="shared" si="14"/>
        <v>3.8450357980347894E-3</v>
      </c>
      <c r="BJ44" s="1">
        <f>SUM(BH$3:BH44)</f>
        <v>0.1171008923457415</v>
      </c>
      <c r="BK44" s="1">
        <f>SUM(BI$3:BI44)</f>
        <v>8.0893766490320762E-2</v>
      </c>
      <c r="BL44" s="1">
        <f t="shared" si="15"/>
        <v>0.19799465883606227</v>
      </c>
      <c r="BM44" s="34">
        <f t="shared" si="16"/>
        <v>3.6207125855420741E-2</v>
      </c>
      <c r="BN44" s="33">
        <f t="shared" si="17"/>
        <v>1.7041213154362413</v>
      </c>
      <c r="BO44" s="14">
        <f t="shared" si="18"/>
        <v>1.8165565369127514</v>
      </c>
      <c r="BP44" s="1">
        <f t="shared" si="19"/>
        <v>0.58681268225555172</v>
      </c>
      <c r="BQ44" s="1">
        <f t="shared" si="20"/>
        <v>0.5504920874631879</v>
      </c>
      <c r="BR44" s="1">
        <f>SUM(BP$3:BP44)</f>
        <v>24.592252337810237</v>
      </c>
      <c r="BS44" s="1">
        <f>SUM(BQ$3:BQ44)</f>
        <v>23.168332374649498</v>
      </c>
      <c r="BT44" s="1">
        <f t="shared" si="21"/>
        <v>6.6831444367993391E-3</v>
      </c>
      <c r="BU44" s="1">
        <f t="shared" si="22"/>
        <v>3.1347466091653756E-3</v>
      </c>
      <c r="BV44" s="1">
        <f>SUM(BT$3:BT44)</f>
        <v>0.14012350661971337</v>
      </c>
      <c r="BW44" s="1">
        <f>SUM(BU$3:BU44)</f>
        <v>6.5928013196853291E-2</v>
      </c>
      <c r="BX44" s="1">
        <f t="shared" si="23"/>
        <v>0.20605151981656666</v>
      </c>
      <c r="BY44" s="34">
        <f t="shared" si="24"/>
        <v>7.4195493422860082E-2</v>
      </c>
      <c r="BZ44" s="33">
        <f t="shared" si="25"/>
        <v>1.3685508456375837</v>
      </c>
      <c r="CA44" s="14">
        <f t="shared" si="26"/>
        <v>2.1521270067114089</v>
      </c>
      <c r="CB44" s="1">
        <f t="shared" si="27"/>
        <v>0.73069992480558343</v>
      </c>
      <c r="CC44" s="1">
        <f t="shared" si="28"/>
        <v>0.46465659177246493</v>
      </c>
      <c r="CD44" s="1">
        <f>SUM(CB$3:CB44)</f>
        <v>30.605908876797795</v>
      </c>
      <c r="CE44" s="1">
        <f>SUM(CC$3:CC44)</f>
        <v>19.549522776202263</v>
      </c>
      <c r="CF44" s="1">
        <f t="shared" si="29"/>
        <v>8.3218602547302564E-3</v>
      </c>
      <c r="CG44" s="1">
        <f t="shared" si="30"/>
        <v>2.6459611475932033E-3</v>
      </c>
      <c r="CH44" s="1">
        <f>SUM(CF$3:CF44)</f>
        <v>0.17441421745484778</v>
      </c>
      <c r="CI44" s="1">
        <f>SUM(CG$3:CG44)</f>
        <v>5.5635221098078932E-2</v>
      </c>
      <c r="CJ44" s="1">
        <f t="shared" si="31"/>
        <v>0.2300494385529267</v>
      </c>
      <c r="CK44" s="34">
        <f t="shared" si="32"/>
        <v>0.11877899635676885</v>
      </c>
      <c r="CL44" s="33">
        <f t="shared" si="33"/>
        <v>1.2846582281879193</v>
      </c>
      <c r="CM44" s="14">
        <f t="shared" si="34"/>
        <v>2.2360196241610732</v>
      </c>
      <c r="CN44" s="1">
        <f t="shared" si="35"/>
        <v>0.77841715256092248</v>
      </c>
      <c r="CO44" s="1">
        <f t="shared" si="36"/>
        <v>0.44722326637682691</v>
      </c>
      <c r="CP44" s="1">
        <f>SUM(CN$3:CN44)</f>
        <v>32.59879293667246</v>
      </c>
      <c r="CQ44" s="1">
        <f>SUM(CO$3:CO44)</f>
        <v>18.814821159399109</v>
      </c>
      <c r="CR44" s="1">
        <f t="shared" si="37"/>
        <v>8.8653064597216166E-3</v>
      </c>
      <c r="CS44" s="1">
        <f t="shared" si="38"/>
        <v>2.5466880446458197E-3</v>
      </c>
      <c r="CT44" s="1">
        <f>SUM(CR$3:CR44)</f>
        <v>0.18578014733920295</v>
      </c>
      <c r="CU44" s="1">
        <f>SUM(CS$3:CS44)</f>
        <v>5.3545324878666242E-2</v>
      </c>
      <c r="CV44" s="1">
        <f t="shared" si="39"/>
        <v>0.23932547221786921</v>
      </c>
      <c r="CW44" s="34">
        <f t="shared" si="40"/>
        <v>0.13223482246053669</v>
      </c>
    </row>
    <row r="45" spans="2:101" ht="14.25" x14ac:dyDescent="0.15">
      <c r="B45" s="48" t="s">
        <v>89</v>
      </c>
      <c r="C45" s="18">
        <v>0</v>
      </c>
      <c r="D45" s="17">
        <v>628.20000000000005</v>
      </c>
      <c r="E45" s="2" t="str">
        <f t="shared" si="42"/>
        <v>七戸十和田駅→新青森駅</v>
      </c>
      <c r="F45" s="83">
        <v>255</v>
      </c>
      <c r="G45" s="20">
        <f t="shared" si="43"/>
        <v>46.699999999999932</v>
      </c>
      <c r="H45" s="4">
        <v>0</v>
      </c>
      <c r="I45" s="36">
        <f t="shared" si="44"/>
        <v>366</v>
      </c>
      <c r="J45" s="123">
        <f t="shared" si="45"/>
        <v>8.9616153999515918E-3</v>
      </c>
      <c r="K45" s="59">
        <f>G45*$L$17</f>
        <v>36.09909999999995</v>
      </c>
      <c r="L45" s="54">
        <f>IF(J45=0,0,SUM(J$21:J45)+SUM(K$21:K45)/86400+SUM(C$21:C45)/86400)</f>
        <v>0.13218132705614977</v>
      </c>
      <c r="M45" s="66">
        <f t="shared" si="63"/>
        <v>255</v>
      </c>
      <c r="N45" s="67">
        <f t="shared" si="46"/>
        <v>365</v>
      </c>
      <c r="O45" s="68">
        <f t="shared" si="47"/>
        <v>367</v>
      </c>
      <c r="P45" s="68">
        <f t="shared" si="64"/>
        <v>365</v>
      </c>
      <c r="Q45" s="68">
        <f t="shared" si="48"/>
        <v>365</v>
      </c>
      <c r="R45" s="68">
        <f t="shared" si="65"/>
        <v>255</v>
      </c>
      <c r="S45" s="67">
        <f t="shared" si="49"/>
        <v>365</v>
      </c>
      <c r="T45" s="68">
        <f t="shared" si="50"/>
        <v>367</v>
      </c>
      <c r="U45" s="68">
        <f t="shared" si="66"/>
        <v>365</v>
      </c>
      <c r="V45" s="68">
        <f t="shared" si="51"/>
        <v>365</v>
      </c>
      <c r="W45" s="68">
        <f t="shared" si="67"/>
        <v>255</v>
      </c>
      <c r="X45" s="67">
        <f t="shared" si="52"/>
        <v>365</v>
      </c>
      <c r="Y45" s="68">
        <f t="shared" si="53"/>
        <v>367</v>
      </c>
      <c r="Z45" s="68">
        <f t="shared" si="68"/>
        <v>365</v>
      </c>
      <c r="AA45" s="68">
        <f t="shared" si="54"/>
        <v>365</v>
      </c>
      <c r="AB45" s="68">
        <f t="shared" si="69"/>
        <v>255</v>
      </c>
      <c r="AC45" s="69">
        <f t="shared" si="55"/>
        <v>365</v>
      </c>
      <c r="AD45" s="70">
        <f t="shared" si="56"/>
        <v>365</v>
      </c>
      <c r="AE45" s="70">
        <f t="shared" si="57"/>
        <v>365</v>
      </c>
      <c r="AF45" s="71">
        <f t="shared" si="70"/>
        <v>255</v>
      </c>
      <c r="AG45" s="69">
        <f t="shared" si="58"/>
        <v>814.77861175152702</v>
      </c>
      <c r="AH45" s="70">
        <f t="shared" si="59"/>
        <v>804.4570532643163</v>
      </c>
      <c r="AI45" s="70">
        <f t="shared" si="60"/>
        <v>774.28357055581751</v>
      </c>
      <c r="AJ45" s="70">
        <f t="shared" si="61"/>
        <v>754.67194839464298</v>
      </c>
      <c r="AK45" s="72">
        <f t="shared" si="62"/>
        <v>750.7864677748928</v>
      </c>
      <c r="AM45" s="12">
        <v>42</v>
      </c>
      <c r="AN45" s="13">
        <f t="shared" si="41"/>
        <v>27240.966748999996</v>
      </c>
      <c r="AO45" s="14">
        <f t="shared" si="0"/>
        <v>874.07058972799973</v>
      </c>
      <c r="AP45" s="33">
        <f t="shared" si="1"/>
        <v>2.1233186845637584</v>
      </c>
      <c r="AQ45" s="14">
        <f t="shared" si="2"/>
        <v>1.3973591677852344</v>
      </c>
      <c r="AR45" s="1">
        <f t="shared" si="3"/>
        <v>0.47096086294999695</v>
      </c>
      <c r="AS45" s="1">
        <f t="shared" si="4"/>
        <v>0.71563562400707981</v>
      </c>
      <c r="AT45" s="1">
        <f>SUM(AR$3:AR45)</f>
        <v>20.214126646344376</v>
      </c>
      <c r="AU45" s="1">
        <f>SUM(AS$3:AS45)</f>
        <v>30.858692760401429</v>
      </c>
      <c r="AV45" s="1">
        <f t="shared" si="5"/>
        <v>5.494543401083297E-3</v>
      </c>
      <c r="AW45" s="1">
        <f t="shared" si="6"/>
        <v>4.1745411400412992E-3</v>
      </c>
      <c r="AX45" s="1">
        <f>SUM(AV$3:AV45)</f>
        <v>0.11797522772677234</v>
      </c>
      <c r="AY45" s="1">
        <f>SUM(AW$3:AW45)</f>
        <v>8.9935260666045277E-2</v>
      </c>
      <c r="AZ45" s="1">
        <f t="shared" si="7"/>
        <v>0.20791048839281762</v>
      </c>
      <c r="BA45" s="1">
        <f t="shared" si="8"/>
        <v>2.8039967060727061E-2</v>
      </c>
      <c r="BB45" s="33">
        <f t="shared" si="9"/>
        <v>2.0394260671140936</v>
      </c>
      <c r="BC45" s="14">
        <f t="shared" si="10"/>
        <v>1.4812517852348992</v>
      </c>
      <c r="BD45" s="1">
        <f t="shared" si="11"/>
        <v>0.49033402883540572</v>
      </c>
      <c r="BE45" s="1">
        <f t="shared" si="12"/>
        <v>0.67510467158115084</v>
      </c>
      <c r="BF45" s="1">
        <f>SUM(BD$3:BD45)</f>
        <v>21.044053892241141</v>
      </c>
      <c r="BG45" s="1">
        <f>SUM(BE$3:BE45)</f>
        <v>29.106341511612634</v>
      </c>
      <c r="BH45" s="1">
        <f t="shared" si="13"/>
        <v>5.7205636697464004E-3</v>
      </c>
      <c r="BI45" s="1">
        <f t="shared" si="14"/>
        <v>3.9381105842233796E-3</v>
      </c>
      <c r="BJ45" s="1">
        <f>SUM(BH$3:BH45)</f>
        <v>0.1228214560154879</v>
      </c>
      <c r="BK45" s="1">
        <f>SUM(BI$3:BI45)</f>
        <v>8.4831877074544149E-2</v>
      </c>
      <c r="BL45" s="1">
        <f t="shared" si="15"/>
        <v>0.20765333309003203</v>
      </c>
      <c r="BM45" s="34">
        <f t="shared" si="16"/>
        <v>3.798957894094375E-2</v>
      </c>
      <c r="BN45" s="33">
        <f t="shared" si="17"/>
        <v>1.7038555973154361</v>
      </c>
      <c r="BO45" s="14">
        <f t="shared" si="18"/>
        <v>1.8168222550335569</v>
      </c>
      <c r="BP45" s="1">
        <f t="shared" si="19"/>
        <v>0.58690419632718982</v>
      </c>
      <c r="BQ45" s="1">
        <f t="shared" si="20"/>
        <v>0.55041157561201814</v>
      </c>
      <c r="BR45" s="1">
        <f>SUM(BP$3:BP45)</f>
        <v>25.179156534137427</v>
      </c>
      <c r="BS45" s="1">
        <f>SUM(BQ$3:BQ45)</f>
        <v>23.718743950261516</v>
      </c>
      <c r="BT45" s="1">
        <f t="shared" si="21"/>
        <v>6.8472156238172143E-3</v>
      </c>
      <c r="BU45" s="1">
        <f t="shared" si="22"/>
        <v>3.2107341910701057E-3</v>
      </c>
      <c r="BV45" s="1">
        <f>SUM(BT$3:BT45)</f>
        <v>0.14697072224353058</v>
      </c>
      <c r="BW45" s="1">
        <f>SUM(BU$3:BU45)</f>
        <v>6.9138747387923402E-2</v>
      </c>
      <c r="BX45" s="1">
        <f t="shared" si="23"/>
        <v>0.216109469631454</v>
      </c>
      <c r="BY45" s="34">
        <f t="shared" si="24"/>
        <v>7.7831974855607181E-2</v>
      </c>
      <c r="BZ45" s="33">
        <f t="shared" si="25"/>
        <v>1.3682851275167784</v>
      </c>
      <c r="CA45" s="14">
        <f t="shared" si="26"/>
        <v>2.1523927248322146</v>
      </c>
      <c r="CB45" s="1">
        <f t="shared" si="27"/>
        <v>0.7308418252084945</v>
      </c>
      <c r="CC45" s="1">
        <f t="shared" si="28"/>
        <v>0.46459922878523618</v>
      </c>
      <c r="CD45" s="1">
        <f>SUM(CB$3:CB45)</f>
        <v>31.336750702006288</v>
      </c>
      <c r="CE45" s="1">
        <f>SUM(CC$3:CC45)</f>
        <v>20.014122004987499</v>
      </c>
      <c r="CF45" s="1">
        <f t="shared" si="29"/>
        <v>8.5264879607657683E-3</v>
      </c>
      <c r="CG45" s="1">
        <f t="shared" si="30"/>
        <v>2.7101621679138776E-3</v>
      </c>
      <c r="CH45" s="1">
        <f>SUM(CF$3:CF45)</f>
        <v>0.18294070541561355</v>
      </c>
      <c r="CI45" s="1">
        <f>SUM(CG$3:CG45)</f>
        <v>5.8345383265992812E-2</v>
      </c>
      <c r="CJ45" s="1">
        <f t="shared" si="31"/>
        <v>0.24128608868160636</v>
      </c>
      <c r="CK45" s="34">
        <f t="shared" si="32"/>
        <v>0.12459532214962074</v>
      </c>
      <c r="CL45" s="33">
        <f t="shared" si="33"/>
        <v>1.2843925100671139</v>
      </c>
      <c r="CM45" s="14">
        <f t="shared" si="34"/>
        <v>2.2362853422818789</v>
      </c>
      <c r="CN45" s="1">
        <f t="shared" si="35"/>
        <v>0.77857819331860367</v>
      </c>
      <c r="CO45" s="1">
        <f t="shared" si="36"/>
        <v>0.44717012676906959</v>
      </c>
      <c r="CP45" s="1">
        <f>SUM(CN$3:CN45)</f>
        <v>33.377371129991062</v>
      </c>
      <c r="CQ45" s="1">
        <f>SUM(CO$3:CO45)</f>
        <v>19.261991286168179</v>
      </c>
      <c r="CR45" s="1">
        <f t="shared" si="37"/>
        <v>9.083412255383708E-3</v>
      </c>
      <c r="CS45" s="1">
        <f t="shared" si="38"/>
        <v>2.608492406152906E-3</v>
      </c>
      <c r="CT45" s="1">
        <f>SUM(CR$3:CR45)</f>
        <v>0.19486355959458665</v>
      </c>
      <c r="CU45" s="1">
        <f>SUM(CS$3:CS45)</f>
        <v>5.6153817284819149E-2</v>
      </c>
      <c r="CV45" s="1">
        <f t="shared" si="39"/>
        <v>0.25101737687940578</v>
      </c>
      <c r="CW45" s="34">
        <f t="shared" si="40"/>
        <v>0.13870974230976751</v>
      </c>
    </row>
    <row r="46" spans="2:101" ht="14.25" x14ac:dyDescent="0.15">
      <c r="B46" s="48" t="s">
        <v>90</v>
      </c>
      <c r="C46" s="18">
        <v>60</v>
      </c>
      <c r="D46" s="19">
        <v>674.9</v>
      </c>
      <c r="E46" s="2" t="str">
        <f t="shared" si="42"/>
        <v>新青森駅→共用区間南端</v>
      </c>
      <c r="F46" s="83">
        <v>255</v>
      </c>
      <c r="G46" s="20">
        <f t="shared" si="43"/>
        <v>29.399999999999977</v>
      </c>
      <c r="H46" s="4">
        <v>0</v>
      </c>
      <c r="I46" s="36">
        <f t="shared" si="44"/>
        <v>366</v>
      </c>
      <c r="J46" s="123">
        <f t="shared" si="45"/>
        <v>5.7452806772293726E-3</v>
      </c>
      <c r="K46" s="59">
        <f>G46*$L$17</f>
        <v>22.726199999999984</v>
      </c>
      <c r="L46" s="54">
        <f>IF(J46=0,0,SUM(J$21:J46)+SUM(K$21:K46)/86400+SUM(C$21:C46)/86400)</f>
        <v>0.13888408690004578</v>
      </c>
      <c r="M46" s="66">
        <f t="shared" si="63"/>
        <v>0</v>
      </c>
      <c r="N46" s="67">
        <f t="shared" si="46"/>
        <v>358</v>
      </c>
      <c r="O46" s="68">
        <f t="shared" si="47"/>
        <v>367</v>
      </c>
      <c r="P46" s="68">
        <f t="shared" si="64"/>
        <v>358</v>
      </c>
      <c r="Q46" s="68">
        <f t="shared" si="48"/>
        <v>365</v>
      </c>
      <c r="R46" s="68">
        <f t="shared" si="65"/>
        <v>0</v>
      </c>
      <c r="S46" s="67">
        <f t="shared" si="49"/>
        <v>358</v>
      </c>
      <c r="T46" s="68">
        <f t="shared" si="50"/>
        <v>367</v>
      </c>
      <c r="U46" s="68">
        <f t="shared" si="66"/>
        <v>358</v>
      </c>
      <c r="V46" s="68">
        <f t="shared" si="51"/>
        <v>365</v>
      </c>
      <c r="W46" s="68">
        <f t="shared" si="67"/>
        <v>0</v>
      </c>
      <c r="X46" s="67">
        <f t="shared" si="52"/>
        <v>358</v>
      </c>
      <c r="Y46" s="68">
        <f t="shared" si="53"/>
        <v>367</v>
      </c>
      <c r="Z46" s="68">
        <f t="shared" si="68"/>
        <v>358</v>
      </c>
      <c r="AA46" s="68">
        <f t="shared" si="54"/>
        <v>365</v>
      </c>
      <c r="AB46" s="68">
        <f t="shared" si="69"/>
        <v>0</v>
      </c>
      <c r="AC46" s="69">
        <f t="shared" si="55"/>
        <v>349</v>
      </c>
      <c r="AD46" s="70">
        <f t="shared" si="56"/>
        <v>365</v>
      </c>
      <c r="AE46" s="70">
        <f t="shared" si="57"/>
        <v>365</v>
      </c>
      <c r="AF46" s="71">
        <f t="shared" si="70"/>
        <v>255</v>
      </c>
      <c r="AG46" s="69">
        <f t="shared" si="58"/>
        <v>478.80521966386436</v>
      </c>
      <c r="AH46" s="70">
        <f t="shared" si="59"/>
        <v>481.66729625595462</v>
      </c>
      <c r="AI46" s="70">
        <f t="shared" si="60"/>
        <v>496.39225051261781</v>
      </c>
      <c r="AJ46" s="70">
        <f t="shared" si="61"/>
        <v>520.30269528035433</v>
      </c>
      <c r="AK46" s="72">
        <f t="shared" si="62"/>
        <v>529.01747564041671</v>
      </c>
      <c r="AM46" s="12">
        <v>43</v>
      </c>
      <c r="AN46" s="13">
        <f t="shared" si="41"/>
        <v>27240.966748999996</v>
      </c>
      <c r="AO46" s="14">
        <f t="shared" si="0"/>
        <v>878.27268440799992</v>
      </c>
      <c r="AP46" s="33">
        <f t="shared" si="1"/>
        <v>2.123047140939597</v>
      </c>
      <c r="AQ46" s="14">
        <f t="shared" si="2"/>
        <v>1.3976307114093958</v>
      </c>
      <c r="AR46" s="1">
        <f t="shared" si="3"/>
        <v>0.4710211001520343</v>
      </c>
      <c r="AS46" s="1">
        <f t="shared" si="4"/>
        <v>0.71549658420970308</v>
      </c>
      <c r="AT46" s="1">
        <f>SUM(AR$3:AR46)</f>
        <v>20.685147746496408</v>
      </c>
      <c r="AU46" s="1">
        <f>SUM(AS$3:AS46)</f>
        <v>31.574189344611131</v>
      </c>
      <c r="AV46" s="1">
        <f t="shared" si="5"/>
        <v>5.6260853629270758E-3</v>
      </c>
      <c r="AW46" s="1">
        <f t="shared" si="6"/>
        <v>4.2731046001412819E-3</v>
      </c>
      <c r="AX46" s="1">
        <f>SUM(AV$3:AV46)</f>
        <v>0.12360131308969942</v>
      </c>
      <c r="AY46" s="1">
        <f>SUM(AW$3:AW46)</f>
        <v>9.4208365266186561E-2</v>
      </c>
      <c r="AZ46" s="1">
        <f t="shared" si="7"/>
        <v>0.21780967835588599</v>
      </c>
      <c r="BA46" s="1">
        <f t="shared" si="8"/>
        <v>2.9392947823512858E-2</v>
      </c>
      <c r="BB46" s="33">
        <f t="shared" si="9"/>
        <v>2.0391545234899331</v>
      </c>
      <c r="BC46" s="14">
        <f t="shared" si="10"/>
        <v>1.4815233288590599</v>
      </c>
      <c r="BD46" s="1">
        <f t="shared" si="11"/>
        <v>0.49039932407306691</v>
      </c>
      <c r="BE46" s="1">
        <f t="shared" si="12"/>
        <v>0.67498093382715263</v>
      </c>
      <c r="BF46" s="1">
        <f>SUM(BD$3:BD46)</f>
        <v>21.534453216314208</v>
      </c>
      <c r="BG46" s="1">
        <f>SUM(BE$3:BE46)</f>
        <v>29.781322445439788</v>
      </c>
      <c r="BH46" s="1">
        <f t="shared" si="13"/>
        <v>5.857547481983855E-3</v>
      </c>
      <c r="BI46" s="1">
        <f t="shared" si="14"/>
        <v>4.0311361325788284E-3</v>
      </c>
      <c r="BJ46" s="1">
        <f>SUM(BH$3:BH46)</f>
        <v>0.12867900349747174</v>
      </c>
      <c r="BK46" s="1">
        <f>SUM(BI$3:BI46)</f>
        <v>8.8863013207122976E-2</v>
      </c>
      <c r="BL46" s="1">
        <f t="shared" si="15"/>
        <v>0.21754201670459472</v>
      </c>
      <c r="BM46" s="34">
        <f t="shared" si="16"/>
        <v>3.9815990290348768E-2</v>
      </c>
      <c r="BN46" s="33">
        <f t="shared" si="17"/>
        <v>1.703584053691275</v>
      </c>
      <c r="BO46" s="14">
        <f t="shared" si="18"/>
        <v>1.8170937986577178</v>
      </c>
      <c r="BP46" s="1">
        <f t="shared" si="19"/>
        <v>0.58699774621230449</v>
      </c>
      <c r="BQ46" s="1">
        <f t="shared" si="20"/>
        <v>0.55032932297644588</v>
      </c>
      <c r="BR46" s="1">
        <f>SUM(BP$3:BP46)</f>
        <v>25.766154280349731</v>
      </c>
      <c r="BS46" s="1">
        <f>SUM(BQ$3:BQ46)</f>
        <v>24.269073273237961</v>
      </c>
      <c r="BT46" s="1">
        <f t="shared" si="21"/>
        <v>7.0113619686469706E-3</v>
      </c>
      <c r="BU46" s="1">
        <f t="shared" si="22"/>
        <v>3.2866890122204406E-3</v>
      </c>
      <c r="BV46" s="1">
        <f>SUM(BT$3:BT46)</f>
        <v>0.15398208421217754</v>
      </c>
      <c r="BW46" s="1">
        <f>SUM(BU$3:BU46)</f>
        <v>7.2425436400143844E-2</v>
      </c>
      <c r="BX46" s="1">
        <f t="shared" si="23"/>
        <v>0.22640752061232139</v>
      </c>
      <c r="BY46" s="34">
        <f t="shared" si="24"/>
        <v>8.15566478120337E-2</v>
      </c>
      <c r="BZ46" s="33">
        <f t="shared" si="25"/>
        <v>1.3680135838926173</v>
      </c>
      <c r="CA46" s="14">
        <f t="shared" si="26"/>
        <v>2.1526642684563759</v>
      </c>
      <c r="CB46" s="1">
        <f t="shared" si="27"/>
        <v>0.73098689353255386</v>
      </c>
      <c r="CC46" s="1">
        <f t="shared" si="28"/>
        <v>0.4645406228241416</v>
      </c>
      <c r="CD46" s="1">
        <f>SUM(CB$3:CB46)</f>
        <v>32.067737595538844</v>
      </c>
      <c r="CE46" s="1">
        <f>SUM(CC$3:CC46)</f>
        <v>20.478662627811641</v>
      </c>
      <c r="CF46" s="1">
        <f t="shared" si="29"/>
        <v>8.7312323394166148E-3</v>
      </c>
      <c r="CG46" s="1">
        <f t="shared" si="30"/>
        <v>2.7743398307552899E-3</v>
      </c>
      <c r="CH46" s="1">
        <f>SUM(CF$3:CF46)</f>
        <v>0.19167193775503016</v>
      </c>
      <c r="CI46" s="1">
        <f>SUM(CG$3:CG46)</f>
        <v>6.1119723096748103E-2</v>
      </c>
      <c r="CJ46" s="1">
        <f t="shared" si="31"/>
        <v>0.25279166085177829</v>
      </c>
      <c r="CK46" s="34">
        <f t="shared" si="32"/>
        <v>0.13055221465828207</v>
      </c>
      <c r="CL46" s="33">
        <f t="shared" si="33"/>
        <v>1.2841209664429529</v>
      </c>
      <c r="CM46" s="14">
        <f t="shared" si="34"/>
        <v>2.2365568859060403</v>
      </c>
      <c r="CN46" s="1">
        <f t="shared" si="35"/>
        <v>0.77874283352761142</v>
      </c>
      <c r="CO46" s="1">
        <f t="shared" si="36"/>
        <v>0.44711583519365528</v>
      </c>
      <c r="CP46" s="1">
        <f>SUM(CN$3:CN46)</f>
        <v>34.156113963518671</v>
      </c>
      <c r="CQ46" s="1">
        <f>SUM(CO$3:CO46)</f>
        <v>19.709107121361836</v>
      </c>
      <c r="CR46" s="1">
        <f t="shared" si="37"/>
        <v>9.3016505115798027E-3</v>
      </c>
      <c r="CS46" s="1">
        <f t="shared" si="38"/>
        <v>2.6702751268509969E-3</v>
      </c>
      <c r="CT46" s="1">
        <f>SUM(CR$3:CR46)</f>
        <v>0.20416521010616645</v>
      </c>
      <c r="CU46" s="1">
        <f>SUM(CS$3:CS46)</f>
        <v>5.8824092411670144E-2</v>
      </c>
      <c r="CV46" s="1">
        <f t="shared" si="39"/>
        <v>0.26298930251783659</v>
      </c>
      <c r="CW46" s="34">
        <f t="shared" si="40"/>
        <v>0.14534111769449631</v>
      </c>
    </row>
    <row r="47" spans="2:101" ht="14.25" x14ac:dyDescent="0.15">
      <c r="B47" s="48" t="s">
        <v>91</v>
      </c>
      <c r="C47" s="18">
        <v>0</v>
      </c>
      <c r="D47" s="17">
        <v>704.3</v>
      </c>
      <c r="E47" s="2" t="str">
        <f t="shared" si="42"/>
        <v>共用区間南端→奥津軽駅</v>
      </c>
      <c r="F47" s="83">
        <v>255</v>
      </c>
      <c r="G47" s="20">
        <f t="shared" si="43"/>
        <v>9.1000000000000227</v>
      </c>
      <c r="H47" s="4">
        <v>0</v>
      </c>
      <c r="I47" s="36">
        <f t="shared" si="44"/>
        <v>366</v>
      </c>
      <c r="J47" s="123">
        <f t="shared" si="45"/>
        <v>1.4869281045751671E-3</v>
      </c>
      <c r="K47" s="59">
        <f>G47*$L$17</f>
        <v>7.0343000000000178</v>
      </c>
      <c r="L47" s="54">
        <f>IF(J47=0,0,SUM(J$21:J47)+SUM(K$21:K47)/86400+SUM(C$21:C47)/86400)</f>
        <v>0.14045243051388023</v>
      </c>
      <c r="M47" s="66">
        <f t="shared" si="63"/>
        <v>255</v>
      </c>
      <c r="N47" s="67">
        <f t="shared" si="46"/>
        <v>316</v>
      </c>
      <c r="O47" s="68">
        <f t="shared" si="47"/>
        <v>367</v>
      </c>
      <c r="P47" s="68">
        <f t="shared" si="64"/>
        <v>316</v>
      </c>
      <c r="Q47" s="68">
        <f t="shared" si="48"/>
        <v>365</v>
      </c>
      <c r="R47" s="68">
        <f t="shared" si="65"/>
        <v>255</v>
      </c>
      <c r="S47" s="67">
        <f t="shared" si="49"/>
        <v>316</v>
      </c>
      <c r="T47" s="68">
        <f t="shared" si="50"/>
        <v>367</v>
      </c>
      <c r="U47" s="68">
        <f t="shared" si="66"/>
        <v>316</v>
      </c>
      <c r="V47" s="68">
        <f t="shared" si="51"/>
        <v>365</v>
      </c>
      <c r="W47" s="68">
        <f t="shared" si="67"/>
        <v>255</v>
      </c>
      <c r="X47" s="67">
        <f t="shared" si="52"/>
        <v>316</v>
      </c>
      <c r="Y47" s="68">
        <f t="shared" si="53"/>
        <v>367</v>
      </c>
      <c r="Z47" s="68">
        <f t="shared" si="68"/>
        <v>316</v>
      </c>
      <c r="AA47" s="68">
        <f t="shared" si="54"/>
        <v>365</v>
      </c>
      <c r="AB47" s="68">
        <f t="shared" si="69"/>
        <v>255</v>
      </c>
      <c r="AC47" s="69">
        <f t="shared" si="55"/>
        <v>307</v>
      </c>
      <c r="AD47" s="70">
        <f t="shared" si="56"/>
        <v>327</v>
      </c>
      <c r="AE47" s="70">
        <f t="shared" si="57"/>
        <v>327</v>
      </c>
      <c r="AF47" s="71">
        <f t="shared" si="70"/>
        <v>255</v>
      </c>
      <c r="AG47" s="69">
        <f t="shared" si="58"/>
        <v>128.47058823529443</v>
      </c>
      <c r="AH47" s="70">
        <f t="shared" si="59"/>
        <v>128.47058823529443</v>
      </c>
      <c r="AI47" s="70">
        <f t="shared" si="60"/>
        <v>128.47058823529443</v>
      </c>
      <c r="AJ47" s="70">
        <f t="shared" si="61"/>
        <v>128.47058823529443</v>
      </c>
      <c r="AK47" s="72">
        <f t="shared" si="62"/>
        <v>128.47058823529443</v>
      </c>
      <c r="AM47" s="12">
        <v>44</v>
      </c>
      <c r="AN47" s="13">
        <f t="shared" si="41"/>
        <v>27240.966748999996</v>
      </c>
      <c r="AO47" s="14">
        <f t="shared" si="0"/>
        <v>882.56492783199985</v>
      </c>
      <c r="AP47" s="33">
        <f t="shared" si="1"/>
        <v>2.1227697718120804</v>
      </c>
      <c r="AQ47" s="14">
        <f t="shared" si="2"/>
        <v>1.3979080805369126</v>
      </c>
      <c r="AR47" s="1">
        <f t="shared" si="3"/>
        <v>0.47108264555056312</v>
      </c>
      <c r="AS47" s="1">
        <f t="shared" si="4"/>
        <v>0.71535461731927119</v>
      </c>
      <c r="AT47" s="1">
        <f>SUM(AR$3:AR47)</f>
        <v>21.156230392046972</v>
      </c>
      <c r="AU47" s="1">
        <f>SUM(AS$3:AS47)</f>
        <v>32.289543961930406</v>
      </c>
      <c r="AV47" s="1">
        <f t="shared" si="5"/>
        <v>5.7576767789513277E-3</v>
      </c>
      <c r="AW47" s="1">
        <f t="shared" si="6"/>
        <v>4.3716115502844353E-3</v>
      </c>
      <c r="AX47" s="1">
        <f>SUM(AV$3:AV47)</f>
        <v>0.12935898986865074</v>
      </c>
      <c r="AY47" s="1">
        <f>SUM(AW$3:AW47)</f>
        <v>9.8579976816471002E-2</v>
      </c>
      <c r="AZ47" s="1">
        <f t="shared" si="7"/>
        <v>0.22793896668512176</v>
      </c>
      <c r="BA47" s="1">
        <f t="shared" si="8"/>
        <v>3.0779013052179741E-2</v>
      </c>
      <c r="BB47" s="33">
        <f t="shared" si="9"/>
        <v>2.038877154362416</v>
      </c>
      <c r="BC47" s="14">
        <f t="shared" si="10"/>
        <v>1.481800697986577</v>
      </c>
      <c r="BD47" s="1">
        <f t="shared" si="11"/>
        <v>0.49046603806432532</v>
      </c>
      <c r="BE47" s="1">
        <f t="shared" si="12"/>
        <v>0.67485458831188816</v>
      </c>
      <c r="BF47" s="1">
        <f>SUM(BD$3:BD47)</f>
        <v>22.024919254378535</v>
      </c>
      <c r="BG47" s="1">
        <f>SUM(BE$3:BE47)</f>
        <v>30.456177033751676</v>
      </c>
      <c r="BH47" s="1">
        <f t="shared" si="13"/>
        <v>5.9945849096750868E-3</v>
      </c>
      <c r="BI47" s="1">
        <f t="shared" si="14"/>
        <v>4.1241113730170944E-3</v>
      </c>
      <c r="BJ47" s="1">
        <f>SUM(BH$3:BH47)</f>
        <v>0.13467358840714683</v>
      </c>
      <c r="BK47" s="1">
        <f>SUM(BI$3:BI47)</f>
        <v>9.2987124580140065E-2</v>
      </c>
      <c r="BL47" s="1">
        <f t="shared" si="15"/>
        <v>0.22766071298728691</v>
      </c>
      <c r="BM47" s="34">
        <f t="shared" si="16"/>
        <v>4.1686463827006762E-2</v>
      </c>
      <c r="BN47" s="33">
        <f t="shared" si="17"/>
        <v>1.7033066845637581</v>
      </c>
      <c r="BO47" s="14">
        <f t="shared" si="18"/>
        <v>1.8173711677852347</v>
      </c>
      <c r="BP47" s="1">
        <f t="shared" si="19"/>
        <v>0.58709333384440676</v>
      </c>
      <c r="BQ47" s="1">
        <f t="shared" si="20"/>
        <v>0.55024533112774332</v>
      </c>
      <c r="BR47" s="1">
        <f>SUM(BP$3:BP47)</f>
        <v>26.353247614194139</v>
      </c>
      <c r="BS47" s="1">
        <f>SUM(BQ$3:BQ47)</f>
        <v>24.819318604365705</v>
      </c>
      <c r="BT47" s="1">
        <f t="shared" si="21"/>
        <v>7.1755851914316379E-3</v>
      </c>
      <c r="BU47" s="1">
        <f t="shared" si="22"/>
        <v>3.3626103568917647E-3</v>
      </c>
      <c r="BV47" s="1">
        <f>SUM(BT$3:BT47)</f>
        <v>0.16115766940360918</v>
      </c>
      <c r="BW47" s="1">
        <f>SUM(BU$3:BU47)</f>
        <v>7.5788046757035613E-2</v>
      </c>
      <c r="BX47" s="1">
        <f t="shared" si="23"/>
        <v>0.2369457161606448</v>
      </c>
      <c r="BY47" s="34">
        <f t="shared" si="24"/>
        <v>8.5369622646573565E-2</v>
      </c>
      <c r="BZ47" s="33">
        <f t="shared" si="25"/>
        <v>1.3677362147651002</v>
      </c>
      <c r="CA47" s="14">
        <f t="shared" si="26"/>
        <v>2.1529416375838926</v>
      </c>
      <c r="CB47" s="1">
        <f t="shared" si="27"/>
        <v>0.73113513351823001</v>
      </c>
      <c r="CC47" s="1">
        <f t="shared" si="28"/>
        <v>0.46448077483523215</v>
      </c>
      <c r="CD47" s="1">
        <f>SUM(CB$3:CB47)</f>
        <v>32.798872729057074</v>
      </c>
      <c r="CE47" s="1">
        <f>SUM(CC$3:CC47)</f>
        <v>20.943143402646871</v>
      </c>
      <c r="CF47" s="1">
        <f t="shared" si="29"/>
        <v>8.9360960763339211E-3</v>
      </c>
      <c r="CG47" s="1">
        <f t="shared" si="30"/>
        <v>2.8384936239930856E-3</v>
      </c>
      <c r="CH47" s="1">
        <f>SUM(CF$3:CF47)</f>
        <v>0.20060803383136408</v>
      </c>
      <c r="CI47" s="1">
        <f>SUM(CG$3:CG47)</f>
        <v>6.3958216720741187E-2</v>
      </c>
      <c r="CJ47" s="1">
        <f t="shared" si="31"/>
        <v>0.26456625055210525</v>
      </c>
      <c r="CK47" s="34">
        <f t="shared" si="32"/>
        <v>0.13664981711062291</v>
      </c>
      <c r="CL47" s="33">
        <f t="shared" si="33"/>
        <v>1.2838435973154361</v>
      </c>
      <c r="CM47" s="14">
        <f t="shared" si="34"/>
        <v>2.2368342550335569</v>
      </c>
      <c r="CN47" s="1">
        <f t="shared" si="35"/>
        <v>0.77891107771307699</v>
      </c>
      <c r="CO47" s="1">
        <f t="shared" si="36"/>
        <v>0.4470603924943013</v>
      </c>
      <c r="CP47" s="1">
        <f>SUM(CN$3:CN47)</f>
        <v>34.935025041231746</v>
      </c>
      <c r="CQ47" s="1">
        <f>SUM(CO$3:CO47)</f>
        <v>20.156167513856136</v>
      </c>
      <c r="CR47" s="1">
        <f t="shared" si="37"/>
        <v>9.5200242831598308E-3</v>
      </c>
      <c r="CS47" s="1">
        <f t="shared" si="38"/>
        <v>2.7320357319096187E-3</v>
      </c>
      <c r="CT47" s="1">
        <f>SUM(CR$3:CR47)</f>
        <v>0.2136852343893263</v>
      </c>
      <c r="CU47" s="1">
        <f>SUM(CS$3:CS47)</f>
        <v>6.1556128143579761E-2</v>
      </c>
      <c r="CV47" s="1">
        <f t="shared" si="39"/>
        <v>0.27524136253290604</v>
      </c>
      <c r="CW47" s="34">
        <f t="shared" si="40"/>
        <v>0.15212910624574655</v>
      </c>
    </row>
    <row r="48" spans="2:101" ht="14.25" x14ac:dyDescent="0.15">
      <c r="B48" s="48" t="s">
        <v>92</v>
      </c>
      <c r="C48" s="18">
        <v>0</v>
      </c>
      <c r="D48" s="19">
        <v>713.4</v>
      </c>
      <c r="E48" s="2" t="str">
        <f t="shared" si="42"/>
        <v>奥津軽駅→青函隋道南坑口</v>
      </c>
      <c r="F48" s="83">
        <v>255</v>
      </c>
      <c r="G48" s="20">
        <f t="shared" si="43"/>
        <v>6.3000000000000682</v>
      </c>
      <c r="H48" s="4">
        <v>0</v>
      </c>
      <c r="I48" s="36">
        <f t="shared" si="44"/>
        <v>366</v>
      </c>
      <c r="J48" s="123">
        <f t="shared" si="45"/>
        <v>1.597105948702544E-3</v>
      </c>
      <c r="K48" s="59">
        <f>G48*$L$17</f>
        <v>4.8699000000000527</v>
      </c>
      <c r="L48" s="54">
        <f>IF(J48=0,0,SUM(J$21:J48)+SUM(K$21:K48)/86400+SUM(C$21:C48)/86400)</f>
        <v>0.14210590104591611</v>
      </c>
      <c r="M48" s="66">
        <f t="shared" si="63"/>
        <v>255</v>
      </c>
      <c r="N48" s="67">
        <f t="shared" si="46"/>
        <v>302</v>
      </c>
      <c r="O48" s="68">
        <f t="shared" si="47"/>
        <v>367</v>
      </c>
      <c r="P48" s="68">
        <f t="shared" si="64"/>
        <v>302</v>
      </c>
      <c r="Q48" s="68">
        <f t="shared" si="48"/>
        <v>361</v>
      </c>
      <c r="R48" s="68">
        <f t="shared" si="65"/>
        <v>255</v>
      </c>
      <c r="S48" s="67">
        <f t="shared" si="49"/>
        <v>302</v>
      </c>
      <c r="T48" s="68">
        <f t="shared" si="50"/>
        <v>367</v>
      </c>
      <c r="U48" s="68">
        <f t="shared" si="66"/>
        <v>302</v>
      </c>
      <c r="V48" s="68">
        <f t="shared" si="51"/>
        <v>361</v>
      </c>
      <c r="W48" s="68">
        <f t="shared" si="67"/>
        <v>255</v>
      </c>
      <c r="X48" s="67">
        <f t="shared" si="52"/>
        <v>302</v>
      </c>
      <c r="Y48" s="68">
        <f t="shared" si="53"/>
        <v>367</v>
      </c>
      <c r="Z48" s="68">
        <f t="shared" si="68"/>
        <v>302</v>
      </c>
      <c r="AA48" s="68">
        <f t="shared" si="54"/>
        <v>361</v>
      </c>
      <c r="AB48" s="68">
        <f t="shared" si="69"/>
        <v>255</v>
      </c>
      <c r="AC48" s="69">
        <f t="shared" si="55"/>
        <v>281</v>
      </c>
      <c r="AD48" s="70">
        <f t="shared" si="56"/>
        <v>325</v>
      </c>
      <c r="AE48" s="70">
        <f t="shared" si="57"/>
        <v>367</v>
      </c>
      <c r="AF48" s="71">
        <f t="shared" si="70"/>
        <v>255</v>
      </c>
      <c r="AG48" s="69">
        <f t="shared" si="58"/>
        <v>158.86761757530093</v>
      </c>
      <c r="AH48" s="70">
        <f t="shared" si="59"/>
        <v>153.35099830295684</v>
      </c>
      <c r="AI48" s="70">
        <f t="shared" si="60"/>
        <v>137.98995396789979</v>
      </c>
      <c r="AJ48" s="70">
        <f t="shared" si="61"/>
        <v>128.5986957216295</v>
      </c>
      <c r="AK48" s="72">
        <f t="shared" si="62"/>
        <v>126.79171679230474</v>
      </c>
      <c r="AM48" s="12">
        <v>45</v>
      </c>
      <c r="AN48" s="13">
        <f t="shared" si="41"/>
        <v>27240.966748999996</v>
      </c>
      <c r="AO48" s="14">
        <f t="shared" si="0"/>
        <v>886.94731999999976</v>
      </c>
      <c r="AP48" s="33">
        <f t="shared" si="1"/>
        <v>2.1224865771812076</v>
      </c>
      <c r="AQ48" s="14">
        <f t="shared" si="2"/>
        <v>1.398191275167785</v>
      </c>
      <c r="AR48" s="1">
        <f t="shared" si="3"/>
        <v>0.47114550016521722</v>
      </c>
      <c r="AS48" s="1">
        <f t="shared" si="4"/>
        <v>0.71520972685228534</v>
      </c>
      <c r="AT48" s="1">
        <f>SUM(AR$3:AR48)</f>
        <v>21.627375892212189</v>
      </c>
      <c r="AU48" s="1">
        <f>SUM(AS$3:AS48)</f>
        <v>33.004753688782692</v>
      </c>
      <c r="AV48" s="1">
        <f t="shared" si="5"/>
        <v>5.8893187520652149E-3</v>
      </c>
      <c r="AW48" s="1">
        <f t="shared" si="6"/>
        <v>4.470060792826783E-3</v>
      </c>
      <c r="AX48" s="1">
        <f>SUM(AV$3:AV48)</f>
        <v>0.13524830862071596</v>
      </c>
      <c r="AY48" s="1">
        <f>SUM(AW$3:AW48)</f>
        <v>0.10305003760929779</v>
      </c>
      <c r="AZ48" s="1">
        <f t="shared" si="7"/>
        <v>0.23829834623001375</v>
      </c>
      <c r="BA48" s="1">
        <f t="shared" si="8"/>
        <v>3.2198271011418172E-2</v>
      </c>
      <c r="BB48" s="33">
        <f t="shared" si="9"/>
        <v>2.0385939597315437</v>
      </c>
      <c r="BC48" s="14">
        <f t="shared" si="10"/>
        <v>1.4820838926174495</v>
      </c>
      <c r="BD48" s="1">
        <f t="shared" si="11"/>
        <v>0.49053417196021076</v>
      </c>
      <c r="BE48" s="1">
        <f t="shared" si="12"/>
        <v>0.67472563798931762</v>
      </c>
      <c r="BF48" s="1">
        <f>SUM(BD$3:BD48)</f>
        <v>22.515453426338745</v>
      </c>
      <c r="BG48" s="1">
        <f>SUM(BE$3:BE48)</f>
        <v>31.130902671740994</v>
      </c>
      <c r="BH48" s="1">
        <f t="shared" si="13"/>
        <v>6.1316771495026345E-3</v>
      </c>
      <c r="BI48" s="1">
        <f t="shared" si="14"/>
        <v>4.2170352374332355E-3</v>
      </c>
      <c r="BJ48" s="1">
        <f>SUM(BH$3:BH48)</f>
        <v>0.14080526555664946</v>
      </c>
      <c r="BK48" s="1">
        <f>SUM(BI$3:BI48)</f>
        <v>9.7204159817573299E-2</v>
      </c>
      <c r="BL48" s="1">
        <f t="shared" si="15"/>
        <v>0.23800942537422276</v>
      </c>
      <c r="BM48" s="34">
        <f t="shared" si="16"/>
        <v>4.3601105739076162E-2</v>
      </c>
      <c r="BN48" s="33">
        <f t="shared" si="17"/>
        <v>1.7030234899328858</v>
      </c>
      <c r="BO48" s="14">
        <f t="shared" si="18"/>
        <v>1.817654362416107</v>
      </c>
      <c r="BP48" s="1">
        <f t="shared" si="19"/>
        <v>0.58719096120007652</v>
      </c>
      <c r="BQ48" s="1">
        <f t="shared" si="20"/>
        <v>0.55015960166967914</v>
      </c>
      <c r="BR48" s="1">
        <f>SUM(BP$3:BP48)</f>
        <v>26.940438575394214</v>
      </c>
      <c r="BS48" s="1">
        <f>SUM(BQ$3:BQ48)</f>
        <v>25.369478206035385</v>
      </c>
      <c r="BT48" s="1">
        <f t="shared" si="21"/>
        <v>7.339887015000956E-3</v>
      </c>
      <c r="BU48" s="1">
        <f t="shared" si="22"/>
        <v>3.4384975104354946E-3</v>
      </c>
      <c r="BV48" s="1">
        <f>SUM(BT$3:BT48)</f>
        <v>0.16849755641861014</v>
      </c>
      <c r="BW48" s="1">
        <f>SUM(BU$3:BU48)</f>
        <v>7.9226544267471111E-2</v>
      </c>
      <c r="BX48" s="1">
        <f t="shared" si="23"/>
        <v>0.24772410068608125</v>
      </c>
      <c r="BY48" s="34">
        <f t="shared" si="24"/>
        <v>8.9271012151139029E-2</v>
      </c>
      <c r="BZ48" s="33">
        <f t="shared" si="25"/>
        <v>1.3674530201342283</v>
      </c>
      <c r="CA48" s="14">
        <f t="shared" si="26"/>
        <v>2.1532248322147645</v>
      </c>
      <c r="CB48" s="1">
        <f t="shared" si="27"/>
        <v>0.73128654899006373</v>
      </c>
      <c r="CC48" s="1">
        <f t="shared" si="28"/>
        <v>0.46441968578423826</v>
      </c>
      <c r="CD48" s="1">
        <f>SUM(CB$3:CB48)</f>
        <v>33.530159278047137</v>
      </c>
      <c r="CE48" s="1">
        <f>SUM(CC$3:CC48)</f>
        <v>21.407563088431111</v>
      </c>
      <c r="CF48" s="1">
        <f t="shared" si="29"/>
        <v>9.1410818623757963E-3</v>
      </c>
      <c r="CG48" s="1">
        <f t="shared" si="30"/>
        <v>2.9026230361514894E-3</v>
      </c>
      <c r="CH48" s="1">
        <f>SUM(CF$3:CF48)</f>
        <v>0.20974911569373988</v>
      </c>
      <c r="CI48" s="1">
        <f>SUM(CG$3:CG48)</f>
        <v>6.6860839756892679E-2</v>
      </c>
      <c r="CJ48" s="1">
        <f t="shared" si="31"/>
        <v>0.27660995545063255</v>
      </c>
      <c r="CK48" s="34">
        <f t="shared" si="32"/>
        <v>0.14288827593684722</v>
      </c>
      <c r="CL48" s="33">
        <f t="shared" si="33"/>
        <v>1.2835604026845635</v>
      </c>
      <c r="CM48" s="14">
        <f t="shared" si="34"/>
        <v>2.2371174496644288</v>
      </c>
      <c r="CN48" s="1">
        <f t="shared" si="35"/>
        <v>0.77908293050214261</v>
      </c>
      <c r="CO48" s="1">
        <f t="shared" si="36"/>
        <v>0.44700379953229619</v>
      </c>
      <c r="CP48" s="1">
        <f>SUM(CN$3:CN48)</f>
        <v>35.714107971733888</v>
      </c>
      <c r="CQ48" s="1">
        <f>SUM(CO$3:CO48)</f>
        <v>20.603171313388433</v>
      </c>
      <c r="CR48" s="1">
        <f t="shared" si="37"/>
        <v>9.7385366312767833E-3</v>
      </c>
      <c r="CS48" s="1">
        <f t="shared" si="38"/>
        <v>2.7937737470768512E-3</v>
      </c>
      <c r="CT48" s="1">
        <f>SUM(CR$3:CR48)</f>
        <v>0.22342377102060307</v>
      </c>
      <c r="CU48" s="1">
        <f>SUM(CS$3:CS48)</f>
        <v>6.4349901890656619E-2</v>
      </c>
      <c r="CV48" s="1">
        <f t="shared" si="39"/>
        <v>0.28777367291125966</v>
      </c>
      <c r="CW48" s="34">
        <f t="shared" si="40"/>
        <v>0.15907386912994645</v>
      </c>
    </row>
    <row r="49" spans="2:101" ht="14.25" x14ac:dyDescent="0.15">
      <c r="B49" s="48" t="s">
        <v>93</v>
      </c>
      <c r="C49" s="18">
        <v>0</v>
      </c>
      <c r="D49" s="17">
        <v>719.7</v>
      </c>
      <c r="E49" s="2" t="str">
        <f t="shared" si="42"/>
        <v>青函隋道南坑口→竜飛海底定点</v>
      </c>
      <c r="F49" s="83">
        <v>140</v>
      </c>
      <c r="G49" s="20">
        <f t="shared" si="43"/>
        <v>13.399999999999977</v>
      </c>
      <c r="H49" s="4">
        <v>-12.5</v>
      </c>
      <c r="I49" s="36">
        <f t="shared" si="44"/>
        <v>366</v>
      </c>
      <c r="J49" s="123">
        <f t="shared" si="45"/>
        <v>3.9880952380952316E-3</v>
      </c>
      <c r="K49" s="59">
        <f>G49*$L$17</f>
        <v>10.358199999999982</v>
      </c>
      <c r="L49" s="54">
        <f>IF(J49=0,0,SUM(J$21:J49)+SUM(K$21:K49)/86400+SUM(C$21:C49)/86400)</f>
        <v>0.14621388285808543</v>
      </c>
      <c r="M49" s="66">
        <f t="shared" si="63"/>
        <v>140</v>
      </c>
      <c r="N49" s="67">
        <f t="shared" si="46"/>
        <v>348</v>
      </c>
      <c r="O49" s="68">
        <f t="shared" si="47"/>
        <v>367</v>
      </c>
      <c r="P49" s="68">
        <f t="shared" si="64"/>
        <v>348</v>
      </c>
      <c r="Q49" s="68">
        <f t="shared" si="48"/>
        <v>365</v>
      </c>
      <c r="R49" s="68">
        <f t="shared" si="65"/>
        <v>140</v>
      </c>
      <c r="S49" s="67">
        <f t="shared" si="49"/>
        <v>348</v>
      </c>
      <c r="T49" s="68">
        <f t="shared" si="50"/>
        <v>367</v>
      </c>
      <c r="U49" s="68">
        <f t="shared" si="66"/>
        <v>348</v>
      </c>
      <c r="V49" s="68">
        <f t="shared" si="51"/>
        <v>365</v>
      </c>
      <c r="W49" s="68">
        <f t="shared" si="67"/>
        <v>140</v>
      </c>
      <c r="X49" s="67">
        <f t="shared" si="52"/>
        <v>348</v>
      </c>
      <c r="Y49" s="68">
        <f t="shared" si="53"/>
        <v>367</v>
      </c>
      <c r="Z49" s="68">
        <f t="shared" si="68"/>
        <v>348</v>
      </c>
      <c r="AA49" s="68">
        <f t="shared" si="54"/>
        <v>365</v>
      </c>
      <c r="AB49" s="68">
        <f t="shared" si="69"/>
        <v>140</v>
      </c>
      <c r="AC49" s="69">
        <f t="shared" si="55"/>
        <v>299</v>
      </c>
      <c r="AD49" s="70">
        <f t="shared" si="56"/>
        <v>365</v>
      </c>
      <c r="AE49" s="70">
        <f t="shared" si="57"/>
        <v>365</v>
      </c>
      <c r="AF49" s="71">
        <f t="shared" si="70"/>
        <v>140</v>
      </c>
      <c r="AG49" s="69">
        <f t="shared" si="58"/>
        <v>344.57142857142799</v>
      </c>
      <c r="AH49" s="70">
        <f t="shared" si="59"/>
        <v>344.57142857142799</v>
      </c>
      <c r="AI49" s="70">
        <f t="shared" si="60"/>
        <v>344.57142857142799</v>
      </c>
      <c r="AJ49" s="70">
        <f t="shared" si="61"/>
        <v>344.57142857142799</v>
      </c>
      <c r="AK49" s="72">
        <f t="shared" si="62"/>
        <v>344.57142857142799</v>
      </c>
      <c r="AM49" s="12">
        <v>46</v>
      </c>
      <c r="AN49" s="13">
        <f t="shared" si="41"/>
        <v>27240.966748999996</v>
      </c>
      <c r="AO49" s="14">
        <f t="shared" si="0"/>
        <v>891.41986091199988</v>
      </c>
      <c r="AP49" s="33">
        <f t="shared" si="1"/>
        <v>2.1221975570469795</v>
      </c>
      <c r="AQ49" s="14">
        <f t="shared" si="2"/>
        <v>1.3984802953020132</v>
      </c>
      <c r="AR49" s="1">
        <f t="shared" si="3"/>
        <v>0.47120966503773182</v>
      </c>
      <c r="AS49" s="1">
        <f t="shared" si="4"/>
        <v>0.71506191639549832</v>
      </c>
      <c r="AT49" s="1">
        <f>SUM(AR$3:AR49)</f>
        <v>22.098585557249923</v>
      </c>
      <c r="AU49" s="1">
        <f>SUM(AS$3:AS49)</f>
        <v>33.719815605178191</v>
      </c>
      <c r="AV49" s="1">
        <f t="shared" si="5"/>
        <v>6.0210123865932401E-3</v>
      </c>
      <c r="AW49" s="1">
        <f t="shared" si="6"/>
        <v>4.5684511325267954E-3</v>
      </c>
      <c r="AX49" s="1">
        <f>SUM(AV$3:AV49)</f>
        <v>0.14126932100730921</v>
      </c>
      <c r="AY49" s="1">
        <f>SUM(AW$3:AW49)</f>
        <v>0.10761848874182459</v>
      </c>
      <c r="AZ49" s="1">
        <f t="shared" si="7"/>
        <v>0.2488878097491338</v>
      </c>
      <c r="BA49" s="1">
        <f t="shared" si="8"/>
        <v>3.3650832265484626E-2</v>
      </c>
      <c r="BB49" s="33">
        <f t="shared" si="9"/>
        <v>2.0383049395973152</v>
      </c>
      <c r="BC49" s="14">
        <f t="shared" si="10"/>
        <v>1.4823729127516776</v>
      </c>
      <c r="BD49" s="1">
        <f t="shared" si="11"/>
        <v>0.49060372693673532</v>
      </c>
      <c r="BE49" s="1">
        <f t="shared" si="12"/>
        <v>0.67459408587258562</v>
      </c>
      <c r="BF49" s="1">
        <f>SUM(BD$3:BD49)</f>
        <v>23.006057153275481</v>
      </c>
      <c r="BG49" s="1">
        <f>SUM(BE$3:BE49)</f>
        <v>31.805496757613579</v>
      </c>
      <c r="BH49" s="1">
        <f t="shared" si="13"/>
        <v>6.2688253997471733E-3</v>
      </c>
      <c r="BI49" s="1">
        <f t="shared" si="14"/>
        <v>4.3099066597415189E-3</v>
      </c>
      <c r="BJ49" s="1">
        <f>SUM(BH$3:BH49)</f>
        <v>0.14707409095639665</v>
      </c>
      <c r="BK49" s="1">
        <f>SUM(BI$3:BI49)</f>
        <v>0.10151406647731481</v>
      </c>
      <c r="BL49" s="1">
        <f t="shared" si="15"/>
        <v>0.24858815743371146</v>
      </c>
      <c r="BM49" s="34">
        <f t="shared" si="16"/>
        <v>4.5560024479081834E-2</v>
      </c>
      <c r="BN49" s="33">
        <f t="shared" si="17"/>
        <v>1.7027344697986575</v>
      </c>
      <c r="BO49" s="14">
        <f t="shared" si="18"/>
        <v>1.8179433825503353</v>
      </c>
      <c r="BP49" s="1">
        <f t="shared" si="19"/>
        <v>0.58729063029906625</v>
      </c>
      <c r="BQ49" s="1">
        <f t="shared" si="20"/>
        <v>0.55007213623844087</v>
      </c>
      <c r="BR49" s="1">
        <f>SUM(BP$3:BP49)</f>
        <v>27.52772920569328</v>
      </c>
      <c r="BS49" s="1">
        <f>SUM(BQ$3:BQ49)</f>
        <v>25.919550342273826</v>
      </c>
      <c r="BT49" s="1">
        <f t="shared" si="21"/>
        <v>7.504269164932513E-3</v>
      </c>
      <c r="BU49" s="1">
        <f t="shared" si="22"/>
        <v>3.5143497593011501E-3</v>
      </c>
      <c r="BV49" s="1">
        <f>SUM(BT$3:BT49)</f>
        <v>0.17600182558354266</v>
      </c>
      <c r="BW49" s="1">
        <f>SUM(BU$3:BU49)</f>
        <v>8.274089402677226E-2</v>
      </c>
      <c r="BX49" s="1">
        <f t="shared" si="23"/>
        <v>0.25874271961031492</v>
      </c>
      <c r="BY49" s="34">
        <f t="shared" si="24"/>
        <v>9.3260931556770399E-2</v>
      </c>
      <c r="BZ49" s="33">
        <f t="shared" si="25"/>
        <v>1.367164</v>
      </c>
      <c r="CA49" s="14">
        <f t="shared" si="26"/>
        <v>2.153513852348993</v>
      </c>
      <c r="CB49" s="1">
        <f t="shared" si="27"/>
        <v>0.73144114385691839</v>
      </c>
      <c r="CC49" s="1">
        <f t="shared" si="28"/>
        <v>0.46435735665653038</v>
      </c>
      <c r="CD49" s="1">
        <f>SUM(CB$3:CB49)</f>
        <v>34.261600421904056</v>
      </c>
      <c r="CE49" s="1">
        <f>SUM(CC$3:CC49)</f>
        <v>21.871920445087643</v>
      </c>
      <c r="CF49" s="1">
        <f t="shared" si="29"/>
        <v>9.34619239372729E-3</v>
      </c>
      <c r="CG49" s="1">
        <f t="shared" si="30"/>
        <v>2.9667275564167219E-3</v>
      </c>
      <c r="CH49" s="1">
        <f>SUM(CF$3:CF49)</f>
        <v>0.21909530808746719</v>
      </c>
      <c r="CI49" s="1">
        <f>SUM(CG$3:CG49)</f>
        <v>6.9827567313309399E-2</v>
      </c>
      <c r="CJ49" s="1">
        <f t="shared" si="31"/>
        <v>0.2889228754007766</v>
      </c>
      <c r="CK49" s="34">
        <f t="shared" si="32"/>
        <v>0.14926774077415778</v>
      </c>
      <c r="CL49" s="33">
        <f t="shared" si="33"/>
        <v>1.2832713825503355</v>
      </c>
      <c r="CM49" s="14">
        <f t="shared" si="34"/>
        <v>2.2374064697986573</v>
      </c>
      <c r="CN49" s="1">
        <f t="shared" si="35"/>
        <v>0.77925839662428198</v>
      </c>
      <c r="CO49" s="1">
        <f t="shared" si="36"/>
        <v>0.44694605718646613</v>
      </c>
      <c r="CP49" s="1">
        <f>SUM(CN$3:CN49)</f>
        <v>36.493366368358167</v>
      </c>
      <c r="CQ49" s="1">
        <f>SUM(CO$3:CO49)</f>
        <v>21.050117370574899</v>
      </c>
      <c r="CR49" s="1">
        <f t="shared" si="37"/>
        <v>9.9571906235324924E-3</v>
      </c>
      <c r="CS49" s="1">
        <f t="shared" si="38"/>
        <v>2.8554886986913116E-3</v>
      </c>
      <c r="CT49" s="1">
        <f>SUM(CR$3:CR49)</f>
        <v>0.23338096164413555</v>
      </c>
      <c r="CU49" s="1">
        <f>SUM(CS$3:CS49)</f>
        <v>6.7205390589347935E-2</v>
      </c>
      <c r="CV49" s="1">
        <f t="shared" si="39"/>
        <v>0.30058635223348351</v>
      </c>
      <c r="CW49" s="34">
        <f t="shared" si="40"/>
        <v>0.16617557105478761</v>
      </c>
    </row>
    <row r="50" spans="2:101" ht="14.25" x14ac:dyDescent="0.15">
      <c r="B50" s="48" t="s">
        <v>94</v>
      </c>
      <c r="C50" s="18">
        <v>0</v>
      </c>
      <c r="D50" s="19">
        <v>733.1</v>
      </c>
      <c r="E50" s="2" t="str">
        <f t="shared" si="42"/>
        <v>竜飛海底定点→吉岡海底定点</v>
      </c>
      <c r="F50" s="83">
        <v>140</v>
      </c>
      <c r="G50" s="20">
        <f t="shared" si="43"/>
        <v>23</v>
      </c>
      <c r="H50" s="4">
        <v>0</v>
      </c>
      <c r="I50" s="36">
        <f t="shared" si="44"/>
        <v>366</v>
      </c>
      <c r="J50" s="123">
        <f t="shared" si="45"/>
        <v>6.8452380952380952E-3</v>
      </c>
      <c r="K50" s="59">
        <f>G50*$L$17</f>
        <v>17.779</v>
      </c>
      <c r="L50" s="54">
        <f>IF(J50=0,0,SUM(J$21:J50)+SUM(K$21:K50)/86400+SUM(C$21:C50)/86400)</f>
        <v>0.15326489641628646</v>
      </c>
      <c r="M50" s="66">
        <f t="shared" si="63"/>
        <v>140</v>
      </c>
      <c r="N50" s="67">
        <f t="shared" si="46"/>
        <v>345</v>
      </c>
      <c r="O50" s="68">
        <f t="shared" si="47"/>
        <v>367</v>
      </c>
      <c r="P50" s="68">
        <f t="shared" si="64"/>
        <v>345</v>
      </c>
      <c r="Q50" s="68">
        <f t="shared" si="48"/>
        <v>365</v>
      </c>
      <c r="R50" s="68">
        <f t="shared" si="65"/>
        <v>140</v>
      </c>
      <c r="S50" s="67">
        <f t="shared" si="49"/>
        <v>345</v>
      </c>
      <c r="T50" s="68">
        <f t="shared" si="50"/>
        <v>367</v>
      </c>
      <c r="U50" s="68">
        <f t="shared" si="66"/>
        <v>345</v>
      </c>
      <c r="V50" s="68">
        <f t="shared" si="51"/>
        <v>365</v>
      </c>
      <c r="W50" s="68">
        <f t="shared" si="67"/>
        <v>140</v>
      </c>
      <c r="X50" s="67">
        <f t="shared" si="52"/>
        <v>345</v>
      </c>
      <c r="Y50" s="68">
        <f t="shared" si="53"/>
        <v>367</v>
      </c>
      <c r="Z50" s="68">
        <f t="shared" si="68"/>
        <v>345</v>
      </c>
      <c r="AA50" s="68">
        <f t="shared" si="54"/>
        <v>365</v>
      </c>
      <c r="AB50" s="68">
        <f t="shared" si="69"/>
        <v>140</v>
      </c>
      <c r="AC50" s="69">
        <f t="shared" si="55"/>
        <v>328</v>
      </c>
      <c r="AD50" s="70">
        <f t="shared" si="56"/>
        <v>361</v>
      </c>
      <c r="AE50" s="70">
        <f t="shared" si="57"/>
        <v>361</v>
      </c>
      <c r="AF50" s="71">
        <f t="shared" si="70"/>
        <v>140</v>
      </c>
      <c r="AG50" s="69">
        <f t="shared" si="58"/>
        <v>591.42857142857144</v>
      </c>
      <c r="AH50" s="70">
        <f t="shared" si="59"/>
        <v>591.42857142857144</v>
      </c>
      <c r="AI50" s="70">
        <f t="shared" si="60"/>
        <v>591.42857142857144</v>
      </c>
      <c r="AJ50" s="70">
        <f t="shared" si="61"/>
        <v>591.42857142857144</v>
      </c>
      <c r="AK50" s="72">
        <f t="shared" si="62"/>
        <v>591.42857142857144</v>
      </c>
      <c r="AM50" s="12">
        <v>47</v>
      </c>
      <c r="AN50" s="13">
        <f t="shared" si="41"/>
        <v>27240.966748999996</v>
      </c>
      <c r="AO50" s="14">
        <f t="shared" si="0"/>
        <v>895.98255056799985</v>
      </c>
      <c r="AP50" s="33">
        <f t="shared" si="1"/>
        <v>2.1219027114093953</v>
      </c>
      <c r="AQ50" s="14">
        <f t="shared" si="2"/>
        <v>1.398775140939597</v>
      </c>
      <c r="AR50" s="1">
        <f t="shared" si="3"/>
        <v>0.47127514123198749</v>
      </c>
      <c r="AS50" s="1">
        <f t="shared" si="4"/>
        <v>0.71491118960569433</v>
      </c>
      <c r="AT50" s="1">
        <f>SUM(AR$3:AR50)</f>
        <v>22.569860698481911</v>
      </c>
      <c r="AU50" s="1">
        <f>SUM(AS$3:AS50)</f>
        <v>34.434726794783884</v>
      </c>
      <c r="AV50" s="1">
        <f t="shared" si="5"/>
        <v>6.1527587883065029E-3</v>
      </c>
      <c r="AW50" s="1">
        <f t="shared" si="6"/>
        <v>4.6667813765927267E-3</v>
      </c>
      <c r="AX50" s="1">
        <f>SUM(AV$3:AV50)</f>
        <v>0.14742207979561572</v>
      </c>
      <c r="AY50" s="1">
        <f>SUM(AW$3:AW50)</f>
        <v>0.11228527011841731</v>
      </c>
      <c r="AZ50" s="1">
        <f t="shared" si="7"/>
        <v>0.25970734991403305</v>
      </c>
      <c r="BA50" s="1">
        <f t="shared" si="8"/>
        <v>3.5136809677198413E-2</v>
      </c>
      <c r="BB50" s="33">
        <f t="shared" si="9"/>
        <v>2.0380100939597314</v>
      </c>
      <c r="BC50" s="14">
        <f t="shared" si="10"/>
        <v>1.4826677583892616</v>
      </c>
      <c r="BD50" s="1">
        <f t="shared" si="11"/>
        <v>0.49067470419494341</v>
      </c>
      <c r="BE50" s="1">
        <f t="shared" si="12"/>
        <v>0.67445993503384638</v>
      </c>
      <c r="BF50" s="1">
        <f>SUM(BD$3:BD50)</f>
        <v>23.496731857470426</v>
      </c>
      <c r="BG50" s="1">
        <f>SUM(BE$3:BE50)</f>
        <v>32.479956692647427</v>
      </c>
      <c r="BH50" s="1">
        <f t="shared" si="13"/>
        <v>6.4060308603228729E-3</v>
      </c>
      <c r="BI50" s="1">
        <f t="shared" si="14"/>
        <v>4.4027245759153859E-3</v>
      </c>
      <c r="BJ50" s="1">
        <f>SUM(BH$3:BH50)</f>
        <v>0.15348012181671952</v>
      </c>
      <c r="BK50" s="1">
        <f>SUM(BI$3:BI50)</f>
        <v>0.10591679105323019</v>
      </c>
      <c r="BL50" s="1">
        <f t="shared" si="15"/>
        <v>0.2593969128699497</v>
      </c>
      <c r="BM50" s="34">
        <f t="shared" si="16"/>
        <v>4.7563330763489328E-2</v>
      </c>
      <c r="BN50" s="33">
        <f t="shared" si="17"/>
        <v>1.7024396241610738</v>
      </c>
      <c r="BO50" s="14">
        <f t="shared" si="18"/>
        <v>1.8182382281879192</v>
      </c>
      <c r="BP50" s="1">
        <f t="shared" si="19"/>
        <v>0.58739234320440514</v>
      </c>
      <c r="BQ50" s="1">
        <f t="shared" si="20"/>
        <v>0.54998293650255803</v>
      </c>
      <c r="BR50" s="1">
        <f>SUM(BP$3:BP50)</f>
        <v>28.115121548897687</v>
      </c>
      <c r="BS50" s="1">
        <f>SUM(BQ$3:BQ50)</f>
        <v>26.469533278776385</v>
      </c>
      <c r="BT50" s="1">
        <f t="shared" si="21"/>
        <v>7.6687333696130672E-3</v>
      </c>
      <c r="BU50" s="1">
        <f t="shared" si="22"/>
        <v>3.590166391058365E-3</v>
      </c>
      <c r="BV50" s="1">
        <f>SUM(BT$3:BT50)</f>
        <v>0.18367055895315573</v>
      </c>
      <c r="BW50" s="1">
        <f>SUM(BU$3:BU50)</f>
        <v>8.6331060417830618E-2</v>
      </c>
      <c r="BX50" s="1">
        <f t="shared" si="23"/>
        <v>0.27000161937098632</v>
      </c>
      <c r="BY50" s="34">
        <f t="shared" si="24"/>
        <v>9.7339498535325114E-2</v>
      </c>
      <c r="BZ50" s="33">
        <f t="shared" si="25"/>
        <v>1.3668691543624163</v>
      </c>
      <c r="CA50" s="14">
        <f t="shared" si="26"/>
        <v>2.1538086979865767</v>
      </c>
      <c r="CB50" s="1">
        <f t="shared" si="27"/>
        <v>0.73159892211223065</v>
      </c>
      <c r="CC50" s="1">
        <f t="shared" si="28"/>
        <v>0.46429378845708069</v>
      </c>
      <c r="CD50" s="1">
        <f>SUM(CB$3:CB50)</f>
        <v>34.99319934401629</v>
      </c>
      <c r="CE50" s="1">
        <f>SUM(CC$3:CC50)</f>
        <v>22.336214233544723</v>
      </c>
      <c r="CF50" s="1">
        <f t="shared" si="29"/>
        <v>9.5514303720207888E-3</v>
      </c>
      <c r="CG50" s="1">
        <f t="shared" si="30"/>
        <v>3.0308066746503877E-3</v>
      </c>
      <c r="CH50" s="1">
        <f>SUM(CF$3:CF50)</f>
        <v>0.22864673845948796</v>
      </c>
      <c r="CI50" s="1">
        <f>SUM(CG$3:CG50)</f>
        <v>7.2858373987959787E-2</v>
      </c>
      <c r="CJ50" s="1">
        <f t="shared" si="31"/>
        <v>0.30150511244744777</v>
      </c>
      <c r="CK50" s="34">
        <f t="shared" si="32"/>
        <v>0.15578836447152816</v>
      </c>
      <c r="CL50" s="33">
        <f t="shared" si="33"/>
        <v>1.2829765369127515</v>
      </c>
      <c r="CM50" s="14">
        <f t="shared" si="34"/>
        <v>2.2377013154362411</v>
      </c>
      <c r="CN50" s="1">
        <f t="shared" si="35"/>
        <v>0.77943748091162857</v>
      </c>
      <c r="CO50" s="1">
        <f t="shared" si="36"/>
        <v>0.44688716635314196</v>
      </c>
      <c r="CP50" s="1">
        <f>SUM(CN$3:CN50)</f>
        <v>37.272803849269799</v>
      </c>
      <c r="CQ50" s="1">
        <f>SUM(CO$3:CO50)</f>
        <v>21.497004536928042</v>
      </c>
      <c r="CR50" s="1">
        <f t="shared" si="37"/>
        <v>1.0175989334124039E-2</v>
      </c>
      <c r="CS50" s="1">
        <f t="shared" si="38"/>
        <v>2.9171801136941211E-3</v>
      </c>
      <c r="CT50" s="1">
        <f>SUM(CR$3:CR50)</f>
        <v>0.24355695097825958</v>
      </c>
      <c r="CU50" s="1">
        <f>SUM(CS$3:CS50)</f>
        <v>7.012257070304205E-2</v>
      </c>
      <c r="CV50" s="1">
        <f t="shared" si="39"/>
        <v>0.31367952168130164</v>
      </c>
      <c r="CW50" s="34">
        <f t="shared" si="40"/>
        <v>0.17343438027521751</v>
      </c>
    </row>
    <row r="51" spans="2:101" ht="14.25" x14ac:dyDescent="0.15">
      <c r="B51" s="48" t="s">
        <v>95</v>
      </c>
      <c r="C51" s="18">
        <v>0</v>
      </c>
      <c r="D51" s="17">
        <v>756.1</v>
      </c>
      <c r="E51" s="2" t="str">
        <f t="shared" si="42"/>
        <v>吉岡海底定点→青函隋道北坑口</v>
      </c>
      <c r="F51" s="83">
        <v>140</v>
      </c>
      <c r="G51" s="20">
        <f t="shared" si="43"/>
        <v>18.899999999999977</v>
      </c>
      <c r="H51" s="4">
        <v>12.5</v>
      </c>
      <c r="I51" s="36">
        <f t="shared" si="44"/>
        <v>317</v>
      </c>
      <c r="J51" s="123">
        <f t="shared" si="45"/>
        <v>5.6249999999999929E-3</v>
      </c>
      <c r="K51" s="59">
        <f>G51*$L$17</f>
        <v>14.609699999999982</v>
      </c>
      <c r="L51" s="54">
        <f>IF(J51=0,0,SUM(J$21:J51)+SUM(K$21:K51)/86400+SUM(C$21:C51)/86400)</f>
        <v>0.15905899016628647</v>
      </c>
      <c r="M51" s="66">
        <f t="shared" si="63"/>
        <v>140</v>
      </c>
      <c r="N51" s="67">
        <f t="shared" si="46"/>
        <v>276</v>
      </c>
      <c r="O51" s="68">
        <f t="shared" si="47"/>
        <v>318</v>
      </c>
      <c r="P51" s="68">
        <f t="shared" si="64"/>
        <v>276</v>
      </c>
      <c r="Q51" s="68">
        <f t="shared" si="48"/>
        <v>365</v>
      </c>
      <c r="R51" s="68">
        <f t="shared" si="65"/>
        <v>140</v>
      </c>
      <c r="S51" s="67">
        <f t="shared" si="49"/>
        <v>276</v>
      </c>
      <c r="T51" s="68">
        <f t="shared" si="50"/>
        <v>318</v>
      </c>
      <c r="U51" s="68">
        <f t="shared" si="66"/>
        <v>276</v>
      </c>
      <c r="V51" s="68">
        <f t="shared" si="51"/>
        <v>365</v>
      </c>
      <c r="W51" s="68">
        <f t="shared" si="67"/>
        <v>140</v>
      </c>
      <c r="X51" s="67">
        <f t="shared" si="52"/>
        <v>276</v>
      </c>
      <c r="Y51" s="68">
        <f t="shared" si="53"/>
        <v>318</v>
      </c>
      <c r="Z51" s="68">
        <f t="shared" si="68"/>
        <v>276</v>
      </c>
      <c r="AA51" s="68">
        <f t="shared" si="54"/>
        <v>365</v>
      </c>
      <c r="AB51" s="68">
        <f t="shared" si="69"/>
        <v>140</v>
      </c>
      <c r="AC51" s="69">
        <f t="shared" si="55"/>
        <v>271</v>
      </c>
      <c r="AD51" s="70">
        <f t="shared" si="56"/>
        <v>281</v>
      </c>
      <c r="AE51" s="70">
        <f t="shared" si="57"/>
        <v>281</v>
      </c>
      <c r="AF51" s="71">
        <f t="shared" si="70"/>
        <v>140</v>
      </c>
      <c r="AG51" s="69">
        <f t="shared" si="58"/>
        <v>485.99999999999937</v>
      </c>
      <c r="AH51" s="70">
        <f t="shared" si="59"/>
        <v>485.99999999999937</v>
      </c>
      <c r="AI51" s="70">
        <f t="shared" si="60"/>
        <v>485.99999999999937</v>
      </c>
      <c r="AJ51" s="70">
        <f t="shared" si="61"/>
        <v>485.99999999999937</v>
      </c>
      <c r="AK51" s="72">
        <f t="shared" si="62"/>
        <v>485.99999999999937</v>
      </c>
      <c r="AM51" s="12">
        <v>48</v>
      </c>
      <c r="AN51" s="13">
        <f t="shared" si="41"/>
        <v>27240.966748999996</v>
      </c>
      <c r="AO51" s="14">
        <f t="shared" si="0"/>
        <v>900.6353889679998</v>
      </c>
      <c r="AP51" s="33">
        <f t="shared" si="1"/>
        <v>2.1216020402684563</v>
      </c>
      <c r="AQ51" s="14">
        <f t="shared" si="2"/>
        <v>1.3990758120805367</v>
      </c>
      <c r="AR51" s="1">
        <f t="shared" si="3"/>
        <v>0.47134192983405376</v>
      </c>
      <c r="AS51" s="1">
        <f t="shared" si="4"/>
        <v>0.71475755020946341</v>
      </c>
      <c r="AT51" s="1">
        <f>SUM(AR$3:AR51)</f>
        <v>23.041202628315965</v>
      </c>
      <c r="AU51" s="1">
        <f>SUM(AS$3:AS51)</f>
        <v>35.149484344993347</v>
      </c>
      <c r="AV51" s="1">
        <f t="shared" si="5"/>
        <v>6.2845590644540501E-3</v>
      </c>
      <c r="AW51" s="1">
        <f t="shared" si="6"/>
        <v>4.7650503347297559E-3</v>
      </c>
      <c r="AX51" s="1">
        <f>SUM(AV$3:AV51)</f>
        <v>0.15370663886006977</v>
      </c>
      <c r="AY51" s="1">
        <f>SUM(AW$3:AW51)</f>
        <v>0.11705032045314706</v>
      </c>
      <c r="AZ51" s="1">
        <f t="shared" si="7"/>
        <v>0.27075695931321686</v>
      </c>
      <c r="BA51" s="1">
        <f t="shared" si="8"/>
        <v>3.6656318406922711E-2</v>
      </c>
      <c r="BB51" s="33">
        <f t="shared" si="9"/>
        <v>2.037709422818792</v>
      </c>
      <c r="BC51" s="14">
        <f t="shared" si="10"/>
        <v>1.4829684295302008</v>
      </c>
      <c r="BD51" s="1">
        <f t="shared" si="11"/>
        <v>0.49074710496096446</v>
      </c>
      <c r="BE51" s="1">
        <f t="shared" si="12"/>
        <v>0.6743231886040868</v>
      </c>
      <c r="BF51" s="1">
        <f>SUM(BD$3:BD51)</f>
        <v>23.987478962431389</v>
      </c>
      <c r="BG51" s="1">
        <f>SUM(BE$3:BE51)</f>
        <v>33.154279881251512</v>
      </c>
      <c r="BH51" s="1">
        <f t="shared" si="13"/>
        <v>6.5432947328128597E-3</v>
      </c>
      <c r="BI51" s="1">
        <f t="shared" si="14"/>
        <v>4.4954879240272456E-3</v>
      </c>
      <c r="BJ51" s="1">
        <f>SUM(BH$3:BH51)</f>
        <v>0.16002341654953239</v>
      </c>
      <c r="BK51" s="1">
        <f>SUM(BI$3:BI51)</f>
        <v>0.11041227897725744</v>
      </c>
      <c r="BL51" s="1">
        <f t="shared" si="15"/>
        <v>0.27043569552678981</v>
      </c>
      <c r="BM51" s="34">
        <f t="shared" si="16"/>
        <v>4.9611137572274949E-2</v>
      </c>
      <c r="BN51" s="33">
        <f t="shared" si="17"/>
        <v>1.7021389530201341</v>
      </c>
      <c r="BO51" s="14">
        <f t="shared" si="18"/>
        <v>1.8185388993288589</v>
      </c>
      <c r="BP51" s="1">
        <f t="shared" si="19"/>
        <v>0.58749610202250702</v>
      </c>
      <c r="BQ51" s="1">
        <f t="shared" si="20"/>
        <v>0.5498920041628228</v>
      </c>
      <c r="BR51" s="1">
        <f>SUM(BP$3:BP51)</f>
        <v>28.702617650920192</v>
      </c>
      <c r="BS51" s="1">
        <f>SUM(BQ$3:BQ51)</f>
        <v>27.01942528293921</v>
      </c>
      <c r="BT51" s="1">
        <f t="shared" si="21"/>
        <v>7.8332813603000928E-3</v>
      </c>
      <c r="BU51" s="1">
        <f t="shared" si="22"/>
        <v>3.6659466944188187E-3</v>
      </c>
      <c r="BV51" s="1">
        <f>SUM(BT$3:BT51)</f>
        <v>0.19150384031345583</v>
      </c>
      <c r="BW51" s="1">
        <f>SUM(BU$3:BU51)</f>
        <v>8.9997007112249436E-2</v>
      </c>
      <c r="BX51" s="1">
        <f t="shared" si="23"/>
        <v>0.28150084742570525</v>
      </c>
      <c r="BY51" s="34">
        <f t="shared" si="24"/>
        <v>0.10150683320120639</v>
      </c>
      <c r="BZ51" s="33">
        <f t="shared" si="25"/>
        <v>1.3665684832214764</v>
      </c>
      <c r="CA51" s="14">
        <f t="shared" si="26"/>
        <v>2.1541093691275166</v>
      </c>
      <c r="CB51" s="1">
        <f t="shared" si="27"/>
        <v>0.73175988783427293</v>
      </c>
      <c r="CC51" s="1">
        <f t="shared" si="28"/>
        <v>0.46422898221042141</v>
      </c>
      <c r="CD51" s="1">
        <f>SUM(CB$3:CB51)</f>
        <v>35.724959231850562</v>
      </c>
      <c r="CE51" s="1">
        <f>SUM(CC$3:CC51)</f>
        <v>22.800443215755145</v>
      </c>
      <c r="CF51" s="1">
        <f t="shared" si="29"/>
        <v>9.7567985044569715E-3</v>
      </c>
      <c r="CG51" s="1">
        <f t="shared" si="30"/>
        <v>3.0948598814028098E-3</v>
      </c>
      <c r="CH51" s="1">
        <f>SUM(CF$3:CF51)</f>
        <v>0.23840353696394492</v>
      </c>
      <c r="CI51" s="1">
        <f>SUM(CG$3:CG51)</f>
        <v>7.5953233869362591E-2</v>
      </c>
      <c r="CJ51" s="1">
        <f t="shared" si="31"/>
        <v>0.31435677083330749</v>
      </c>
      <c r="CK51" s="34">
        <f t="shared" si="32"/>
        <v>0.16245030309458233</v>
      </c>
      <c r="CL51" s="33">
        <f t="shared" si="33"/>
        <v>1.2826758657718118</v>
      </c>
      <c r="CM51" s="14">
        <f t="shared" si="34"/>
        <v>2.2380019865771814</v>
      </c>
      <c r="CN51" s="1">
        <f t="shared" si="35"/>
        <v>0.77962018829930968</v>
      </c>
      <c r="CO51" s="1">
        <f t="shared" si="36"/>
        <v>0.44682712794612311</v>
      </c>
      <c r="CP51" s="1">
        <f>SUM(CN$3:CN51)</f>
        <v>38.052424037569111</v>
      </c>
      <c r="CQ51" s="1">
        <f>SUM(CO$3:CO51)</f>
        <v>21.943831664874164</v>
      </c>
      <c r="CR51" s="1">
        <f t="shared" si="37"/>
        <v>1.0394935843990795E-2</v>
      </c>
      <c r="CS51" s="1">
        <f t="shared" si="38"/>
        <v>2.9788475196408206E-3</v>
      </c>
      <c r="CT51" s="1">
        <f>SUM(CR$3:CR51)</f>
        <v>0.25395188682225039</v>
      </c>
      <c r="CU51" s="1">
        <f>SUM(CS$3:CS51)</f>
        <v>7.3101418222682873E-2</v>
      </c>
      <c r="CV51" s="1">
        <f t="shared" si="39"/>
        <v>0.32705330504493324</v>
      </c>
      <c r="CW51" s="34">
        <f t="shared" si="40"/>
        <v>0.18085046859956752</v>
      </c>
    </row>
    <row r="52" spans="2:101" ht="14.25" x14ac:dyDescent="0.15">
      <c r="B52" s="48" t="s">
        <v>96</v>
      </c>
      <c r="C52" s="18">
        <v>0</v>
      </c>
      <c r="D52" s="19">
        <v>775</v>
      </c>
      <c r="E52" s="2" t="str">
        <f t="shared" si="42"/>
        <v>青函隋道北坑口→津軽湯の里(信)知内</v>
      </c>
      <c r="F52" s="83">
        <v>255</v>
      </c>
      <c r="G52" s="20">
        <f t="shared" si="43"/>
        <v>1.5</v>
      </c>
      <c r="H52" s="4">
        <v>0</v>
      </c>
      <c r="I52" s="36">
        <f t="shared" si="44"/>
        <v>366</v>
      </c>
      <c r="J52" s="123">
        <f t="shared" si="45"/>
        <v>3.8089972948749518E-4</v>
      </c>
      <c r="K52" s="59">
        <f>G52*$L$17</f>
        <v>1.1595</v>
      </c>
      <c r="L52" s="54">
        <f>IF(J52=0,0,SUM(J$21:J52)+SUM(K$21:K52)/86400+SUM(C$21:C52)/86400)</f>
        <v>0.15945331003466284</v>
      </c>
      <c r="M52" s="66">
        <f t="shared" si="63"/>
        <v>140</v>
      </c>
      <c r="N52" s="67">
        <f t="shared" si="46"/>
        <v>184</v>
      </c>
      <c r="O52" s="68">
        <f t="shared" si="47"/>
        <v>367</v>
      </c>
      <c r="P52" s="68">
        <f t="shared" si="64"/>
        <v>184</v>
      </c>
      <c r="Q52" s="68">
        <f t="shared" si="48"/>
        <v>300</v>
      </c>
      <c r="R52" s="68">
        <f t="shared" si="65"/>
        <v>140</v>
      </c>
      <c r="S52" s="67">
        <f t="shared" si="49"/>
        <v>184</v>
      </c>
      <c r="T52" s="68">
        <f t="shared" si="50"/>
        <v>367</v>
      </c>
      <c r="U52" s="68">
        <f t="shared" si="66"/>
        <v>184</v>
      </c>
      <c r="V52" s="68">
        <f t="shared" si="51"/>
        <v>249</v>
      </c>
      <c r="W52" s="68">
        <f t="shared" si="67"/>
        <v>140</v>
      </c>
      <c r="X52" s="67">
        <f t="shared" si="52"/>
        <v>184</v>
      </c>
      <c r="Y52" s="68">
        <f t="shared" si="53"/>
        <v>367</v>
      </c>
      <c r="Z52" s="68">
        <f t="shared" si="68"/>
        <v>184</v>
      </c>
      <c r="AA52" s="68">
        <f t="shared" si="54"/>
        <v>249</v>
      </c>
      <c r="AB52" s="68">
        <f t="shared" si="69"/>
        <v>140</v>
      </c>
      <c r="AC52" s="69">
        <f t="shared" si="55"/>
        <v>184</v>
      </c>
      <c r="AD52" s="70">
        <f t="shared" si="56"/>
        <v>184</v>
      </c>
      <c r="AE52" s="70">
        <f t="shared" si="57"/>
        <v>367</v>
      </c>
      <c r="AF52" s="71">
        <f t="shared" si="70"/>
        <v>184</v>
      </c>
      <c r="AG52" s="69">
        <f t="shared" si="58"/>
        <v>32.104701726318915</v>
      </c>
      <c r="AH52" s="70">
        <f t="shared" si="59"/>
        <v>32.235090714746107</v>
      </c>
      <c r="AI52" s="70">
        <f t="shared" si="60"/>
        <v>32.909736627719582</v>
      </c>
      <c r="AJ52" s="70">
        <f t="shared" si="61"/>
        <v>34.000385358818214</v>
      </c>
      <c r="AK52" s="72">
        <f t="shared" si="62"/>
        <v>34.387572117481838</v>
      </c>
      <c r="AM52" s="12">
        <v>49</v>
      </c>
      <c r="AN52" s="13">
        <f t="shared" si="41"/>
        <v>27240.966748999996</v>
      </c>
      <c r="AO52" s="14">
        <f t="shared" si="0"/>
        <v>905.37837611199984</v>
      </c>
      <c r="AP52" s="33">
        <f t="shared" si="1"/>
        <v>2.1212955436241612</v>
      </c>
      <c r="AQ52" s="14">
        <f t="shared" si="2"/>
        <v>1.399382308724832</v>
      </c>
      <c r="AR52" s="1">
        <f t="shared" si="3"/>
        <v>0.47141003195223524</v>
      </c>
      <c r="AS52" s="1">
        <f t="shared" si="4"/>
        <v>0.71460100200297394</v>
      </c>
      <c r="AT52" s="1">
        <f>SUM(AR$3:AR52)</f>
        <v>23.5126126602682</v>
      </c>
      <c r="AU52" s="1">
        <f>SUM(AS$3:AS52)</f>
        <v>35.864085346996319</v>
      </c>
      <c r="AV52" s="1">
        <f t="shared" si="5"/>
        <v>6.416414323794313E-3</v>
      </c>
      <c r="AW52" s="1">
        <f t="shared" si="6"/>
        <v>4.8632568191869056E-3</v>
      </c>
      <c r="AX52" s="1">
        <f>SUM(AV$3:AV52)</f>
        <v>0.16012305318386408</v>
      </c>
      <c r="AY52" s="1">
        <f>SUM(AW$3:AW52)</f>
        <v>0.12191357727233397</v>
      </c>
      <c r="AZ52" s="1">
        <f t="shared" si="7"/>
        <v>0.28203663045619803</v>
      </c>
      <c r="BA52" s="1">
        <f t="shared" si="8"/>
        <v>3.8209475911530108E-2</v>
      </c>
      <c r="BB52" s="33">
        <f t="shared" si="9"/>
        <v>2.0374029261744964</v>
      </c>
      <c r="BC52" s="14">
        <f t="shared" si="10"/>
        <v>1.4832749261744966</v>
      </c>
      <c r="BD52" s="1">
        <f t="shared" si="11"/>
        <v>0.49082093048606601</v>
      </c>
      <c r="BE52" s="1">
        <f t="shared" si="12"/>
        <v>0.67418384977294299</v>
      </c>
      <c r="BF52" s="1">
        <f>SUM(BD$3:BD52)</f>
        <v>24.478299892917455</v>
      </c>
      <c r="BG52" s="1">
        <f>SUM(BE$3:BE52)</f>
        <v>33.828463731024456</v>
      </c>
      <c r="BH52" s="1">
        <f t="shared" si="13"/>
        <v>6.6806182205047873E-3</v>
      </c>
      <c r="BI52" s="1">
        <f t="shared" si="14"/>
        <v>4.5881956442880845E-3</v>
      </c>
      <c r="BJ52" s="1">
        <f>SUM(BH$3:BH52)</f>
        <v>0.16670403477003717</v>
      </c>
      <c r="BK52" s="1">
        <f>SUM(BI$3:BI52)</f>
        <v>0.11500047462154553</v>
      </c>
      <c r="BL52" s="1">
        <f t="shared" si="15"/>
        <v>0.2817045093915827</v>
      </c>
      <c r="BM52" s="34">
        <f t="shared" si="16"/>
        <v>5.1703560148491645E-2</v>
      </c>
      <c r="BN52" s="33">
        <f t="shared" si="17"/>
        <v>1.7018324563758387</v>
      </c>
      <c r="BO52" s="14">
        <f t="shared" si="18"/>
        <v>1.8188453959731541</v>
      </c>
      <c r="BP52" s="1">
        <f t="shared" si="19"/>
        <v>0.58760190890327957</v>
      </c>
      <c r="BQ52" s="1">
        <f t="shared" si="20"/>
        <v>0.54979934095220917</v>
      </c>
      <c r="BR52" s="1">
        <f>SUM(BP$3:BP52)</f>
        <v>29.290219559823473</v>
      </c>
      <c r="BS52" s="1">
        <f>SUM(BQ$3:BQ52)</f>
        <v>27.569224623891419</v>
      </c>
      <c r="BT52" s="1">
        <f t="shared" si="21"/>
        <v>7.9979148711835282E-3</v>
      </c>
      <c r="BU52" s="1">
        <f t="shared" si="22"/>
        <v>3.7416899592580904E-3</v>
      </c>
      <c r="BV52" s="1">
        <f>SUM(BT$3:BT52)</f>
        <v>0.19950175518463936</v>
      </c>
      <c r="BW52" s="1">
        <f>SUM(BU$3:BU52)</f>
        <v>9.3738697071507532E-2</v>
      </c>
      <c r="BX52" s="1">
        <f t="shared" si="23"/>
        <v>0.29324045225614692</v>
      </c>
      <c r="BY52" s="34">
        <f t="shared" si="24"/>
        <v>0.10576305811313183</v>
      </c>
      <c r="BZ52" s="33">
        <f t="shared" si="25"/>
        <v>1.3662619865771812</v>
      </c>
      <c r="CA52" s="14">
        <f t="shared" si="26"/>
        <v>2.1544158657718118</v>
      </c>
      <c r="CB52" s="1">
        <f t="shared" si="27"/>
        <v>0.73192404518641652</v>
      </c>
      <c r="CC52" s="1">
        <f t="shared" si="28"/>
        <v>0.46416293896060479</v>
      </c>
      <c r="CD52" s="1">
        <f>SUM(CB$3:CB52)</f>
        <v>36.45688327703698</v>
      </c>
      <c r="CE52" s="1">
        <f>SUM(CC$3:CC52)</f>
        <v>23.26460615471575</v>
      </c>
      <c r="CF52" s="1">
        <f t="shared" si="29"/>
        <v>9.9622995039262245E-3</v>
      </c>
      <c r="CG52" s="1">
        <f t="shared" si="30"/>
        <v>3.158886667926338E-3</v>
      </c>
      <c r="CH52" s="1">
        <f>SUM(CF$3:CF52)</f>
        <v>0.24836583646787114</v>
      </c>
      <c r="CI52" s="1">
        <f>SUM(CG$3:CG52)</f>
        <v>7.911212053728893E-2</v>
      </c>
      <c r="CJ52" s="1">
        <f t="shared" si="31"/>
        <v>0.32747795700516008</v>
      </c>
      <c r="CK52" s="34">
        <f t="shared" si="32"/>
        <v>0.16925371593058219</v>
      </c>
      <c r="CL52" s="33">
        <f t="shared" si="33"/>
        <v>1.2823693691275166</v>
      </c>
      <c r="CM52" s="14">
        <f t="shared" si="34"/>
        <v>2.2383084832214766</v>
      </c>
      <c r="CN52" s="1">
        <f t="shared" si="35"/>
        <v>0.77980652382578997</v>
      </c>
      <c r="CO52" s="1">
        <f t="shared" si="36"/>
        <v>0.44676594289664395</v>
      </c>
      <c r="CP52" s="1">
        <f>SUM(CN$3:CN52)</f>
        <v>38.832230561394901</v>
      </c>
      <c r="CQ52" s="1">
        <f>SUM(CO$3:CO52)</f>
        <v>22.390597607770808</v>
      </c>
      <c r="CR52" s="1">
        <f t="shared" si="37"/>
        <v>1.0614033240962141E-2</v>
      </c>
      <c r="CS52" s="1">
        <f t="shared" si="38"/>
        <v>3.0404904447132713E-3</v>
      </c>
      <c r="CT52" s="1">
        <f>SUM(CR$3:CR52)</f>
        <v>0.26456592006321256</v>
      </c>
      <c r="CU52" s="1">
        <f>SUM(CS$3:CS52)</f>
        <v>7.6141908667396146E-2</v>
      </c>
      <c r="CV52" s="1">
        <f t="shared" si="39"/>
        <v>0.34070782873060868</v>
      </c>
      <c r="CW52" s="34">
        <f t="shared" si="40"/>
        <v>0.18842401139581641</v>
      </c>
    </row>
    <row r="53" spans="2:101" ht="14.25" x14ac:dyDescent="0.15">
      <c r="B53" s="48" t="s">
        <v>97</v>
      </c>
      <c r="C53" s="18">
        <v>0</v>
      </c>
      <c r="D53" s="19">
        <v>776.5</v>
      </c>
      <c r="E53" s="2" t="str">
        <f t="shared" si="42"/>
        <v>津軽湯の里(信)知内→共用区間北端</v>
      </c>
      <c r="F53" s="83">
        <v>255</v>
      </c>
      <c r="G53" s="20">
        <f t="shared" ref="G53:G84" si="71">MAX(D54-D53,0)</f>
        <v>9.7999999999999545</v>
      </c>
      <c r="H53" s="4">
        <v>0</v>
      </c>
      <c r="I53" s="36">
        <f t="shared" ref="I53:I84" si="72">IF($H53=$G$11,MATCH(0,$AP$3:$AP$408,-1),0)+IF($H53=$G$12,MATCH(0,$BB$3:$BB$408,-1),0)+IF($H53=$G$13,MATCH(0,$BN$3:$BN$408,-1),0)+IF($H53=$G$14,MATCH(0,$BZ$3:$BZ$408,-1),0)+IF($H53=$G$15,MATCH(0,$CL$3:$CL$408,-1),0)</f>
        <v>366</v>
      </c>
      <c r="J53" s="123">
        <f t="shared" ref="J53:J84" si="73">IFERROR(IF($B54=0,0,(IF($H53=$G$11,AG53)+IF($H53=$G$12,AH53)+IF($H53=$G$13,AI53)+IF($H53=$G$14,AJ53)+IF($H53=$G$15,AK53))/86400),0)</f>
        <v>1.7162099667366829E-3</v>
      </c>
      <c r="K53" s="59">
        <f>G53*$L$17</f>
        <v>7.5753999999999646</v>
      </c>
      <c r="L53" s="54">
        <f>IF(J53=0,0,SUM(J$21:J53)+SUM(K$21:K53)/86400+SUM(C$21:C53)/86400)</f>
        <v>0.16125719824214027</v>
      </c>
      <c r="M53" s="66">
        <f t="shared" si="63"/>
        <v>255</v>
      </c>
      <c r="N53" s="67">
        <f t="shared" ref="N53:N84" si="74">IF($H53=$G$11,MIN(LOOKUP($G53+LOOKUP(M53,$AM$3:$AM$408,$AX$3:$AX$408),$AX$3:$AX$408,$AM$3:$AM$408),$I53),0)
+IF($H53=$G$12,MIN(LOOKUP($G53+LOOKUP(M53,$AM$3:$AM$408,$BJ$3:$BJ$408),$BJ$3:$BJ$408,$AM$3:$AM$408),$I53),0)
+IF($H53=$G$13,MIN(LOOKUP($G53+LOOKUP(M53,$AM$3:$AM$408,$BV$3:$BV$408),$BV$3:$BV$408,$AM$3:$AM$408),$I53),0)
+IF($H53=$G$14,MIN(LOOKUP($G53+LOOKUP(M53,$AM$3:$AM$408,$CH$3:$CH$408),$CH$3:$CH$408,$AM$3:$AM$408),$I53),0)
+IF($H53=$G$15,MIN(LOOKUP($G53+LOOKUP(M53,$AM$3:$AM$408,$CT$3:$CT$408),$CT$3:$CT$408,$AM$3:$AM$408),$I53),0)</f>
        <v>319</v>
      </c>
      <c r="O53" s="68">
        <f t="shared" ref="O53:O84" si="75">IF($H53=$G$11,MAX(IFERROR(LOOKUP(-$G53+LOOKUP(M53,$AM$3:$AM$408,$AX$3:$AX$408),$AX$3:$AX$408,$AM$3:$AM$408),0),$I53+1))
+IF($H53=$G$12,MAX(IFERROR(LOOKUP(-$G53+LOOKUP(M53,$AM$3:$AM$408,$BJ$3:$BJ$408),$BJ$3:$BJ$408,$AM$3:$AM$408),0),$I53+1))
+IF($H53=$G$13,MAX(IFERROR(LOOKUP(-$G53+LOOKUP(M53,$AM$3:$AM$408,$BV$3:$BV$408),$BV$3:$BV$408,$AM$3:$AM$408),0),$I53+1))
+IF($H53=$G$14,MAX(IFERROR(LOOKUP(-$G53+LOOKUP(M53,$AM$3:$AM$408,$CH$3:$CH$408),$CH$3:$CH$408,$AM$3:$AM$408),0),$I53+1))
+IF($H53=$G$15,MAX(IFERROR(LOOKUP(-$G53+LOOKUP(M53,$AM$3:$AM$408,$CT$3:$CT$408),$CT$3:$CT$408,$AM$3:$AM$408),0),$I53+1))</f>
        <v>367</v>
      </c>
      <c r="P53" s="68">
        <f t="shared" si="64"/>
        <v>319</v>
      </c>
      <c r="Q53" s="68">
        <f t="shared" ref="Q53:Q84" si="76">IF($H53=$G$11,LOOKUP($G53+LOOKUP(M54,$AM$3:$AM$408,$AY$3:$AY$408),$AY$3:$AY$408,$AM$3:$AM$408),0)
+IF($H53=$G$12,LOOKUP($G53+LOOKUP(M54,$AM$3:$AM$408,$BK$3:$BK$408),$BK$3:$BK$408,$AM$3:$AM$408),0)
+IF($H53=$G$13,LOOKUP($G53+LOOKUP(M54,$AM$3:$AM$408,$BW$3:$BW$408),$BW$3:$BW$408,$AM$3:$AM$408),0)
+IF($H53=$G$14,LOOKUP($G53+LOOKUP(M54,$AM$3:$AM$408,$CI$3:$CI$408),$CI$3:$CI$408,$AM$3:$AM$408),0)
+IF($H53=$G$15,LOOKUP($G53+LOOKUP(M54,$AM$3:$AM$408,$CU$3:$CU$408),$CU$3:$CU$408,$AM$3:$AM$408),0)</f>
        <v>365</v>
      </c>
      <c r="R53" s="68">
        <f t="shared" si="65"/>
        <v>184</v>
      </c>
      <c r="S53" s="67">
        <f t="shared" ref="S53:S84" si="77">IF($H53=$G$11,MIN(LOOKUP($G53+LOOKUP(R53,$AM$3:$AM$408,$AX$3:$AX$408),$AX$3:$AX$408,$AM$3:$AM$408),$I53),0)
+IF($H53=$G$12,MIN(LOOKUP($G53+LOOKUP(R53,$AM$3:$AM$408,$BJ$3:$BJ$408),$BJ$3:$BJ$408,$AM$3:$AM$408),$I53),0)
+IF($H53=$G$13,MIN(LOOKUP($G53+LOOKUP(R53,$AM$3:$AM$408,$BV$3:$BV$408),$BV$3:$BV$408,$AM$3:$AM$408),$I53),0)
+IF($H53=$G$14,MIN(LOOKUP($G53+LOOKUP(R53,$AM$3:$AM$408,$CH$3:$CH$408),$CH$3:$CH$408,$AM$3:$AM$408),$I53),0)
+IF($H53=$G$15,MIN(LOOKUP($G53+LOOKUP(R53,$AM$3:$AM$408,$CT$3:$CT$408),$CT$3:$CT$408,$AM$3:$AM$408),$I53),0)</f>
        <v>293</v>
      </c>
      <c r="T53" s="68">
        <f t="shared" ref="T53:T84" si="78">IF($H53=$G$11,MAX(IFERROR(LOOKUP(-$G53+LOOKUP(R53,$AM$3:$AM$408,$AX$3:$AX$408),$AX$3:$AX$408,$AM$3:$AM$408),0),$I53+1))
+IF($H53=$G$12,MAX(IFERROR(LOOKUP(-$G53+LOOKUP(R53,$AM$3:$AM$408,$BJ$3:$BJ$408),$BJ$3:$BJ$408,$AM$3:$AM$408),0),$I53+1))
+IF($H53=$G$13,MAX(IFERROR(LOOKUP(-$G53+LOOKUP(R53,$AM$3:$AM$408,$BV$3:$BV$408),$BV$3:$BV$408,$AM$3:$AM$408),0),$I53+1))
+IF($H53=$G$14,MAX(IFERROR(LOOKUP(-$G53+LOOKUP(R53,$AM$3:$AM$408,$CH$3:$CH$408),$CH$3:$CH$408,$AM$3:$AM$408),0),$I53+1))
+IF($H53=$G$15,MAX(IFERROR(LOOKUP(-$G53+LOOKUP(R53,$AM$3:$AM$408,$CT$3:$CT$408),$CT$3:$CT$408,$AM$3:$AM$408),0),$I53+1))</f>
        <v>367</v>
      </c>
      <c r="U53" s="68">
        <f t="shared" si="66"/>
        <v>293</v>
      </c>
      <c r="V53" s="68">
        <f t="shared" ref="V53:V84" si="79">IF($H53=$G$11,LOOKUP($G53+LOOKUP(R54,$AM$3:$AM$408,$AY$3:$AY$408),$AY$3:$AY$408,$AM$3:$AM$408),0)
+IF($H53=$G$12,LOOKUP($G53+LOOKUP(R54,$AM$3:$AM$408,$BK$3:$BK$408),$BK$3:$BK$408,$AM$3:$AM$408),0)
+IF($H53=$G$13,LOOKUP($G53+LOOKUP(R54,$AM$3:$AM$408,$BW$3:$BW$408),$BW$3:$BW$408,$AM$3:$AM$408),0)
+IF($H53=$G$14,LOOKUP($G53+LOOKUP(R54,$AM$3:$AM$408,$CI$3:$CI$408),$CI$3:$CI$408,$AM$3:$AM$408),0)
+IF($H53=$G$15,LOOKUP($G53+LOOKUP(R54,$AM$3:$AM$408,$CU$3:$CU$408),$CU$3:$CU$408,$AM$3:$AM$408),0)</f>
        <v>365</v>
      </c>
      <c r="W53" s="68">
        <f t="shared" si="67"/>
        <v>184</v>
      </c>
      <c r="X53" s="67">
        <f t="shared" ref="X53:X84" si="80">IF($H53=$G$11,MIN(LOOKUP($G53+LOOKUP(W53,$AM$3:$AM$408,$AX$3:$AX$408),$AX$3:$AX$408,$AM$3:$AM$408),$I53),0)
+IF($H53=$G$12,MIN(LOOKUP($G53+LOOKUP(W53,$AM$3:$AM$408,$BJ$3:$BJ$408),$BJ$3:$BJ$408,$AM$3:$AM$408),$I53),0)
+IF($H53=$G$13,MIN(LOOKUP($G53+LOOKUP(W53,$AM$3:$AM$408,$BV$3:$BV$408),$BV$3:$BV$408,$AM$3:$AM$408),$I53),0)
+IF($H53=$G$14,MIN(LOOKUP($G53+LOOKUP(W53,$AM$3:$AM$408,$CH$3:$CH$408),$CH$3:$CH$408,$AM$3:$AM$408),$I53),0)
+IF($H53=$G$15,MIN(LOOKUP($G53+LOOKUP(W53,$AM$3:$AM$408,$CT$3:$CT$408),$CT$3:$CT$408,$AM$3:$AM$408),$I53),0)</f>
        <v>293</v>
      </c>
      <c r="Y53" s="68">
        <f t="shared" ref="Y53:Y84" si="81">IF($H53=$G$11,MAX(IFERROR(LOOKUP(-$G53+LOOKUP(W53,$AM$3:$AM$408,$AX$3:$AX$408),$AX$3:$AX$408,$AM$3:$AM$408),0),$I53+1))
+IF($H53=$G$12,MAX(IFERROR(LOOKUP(-$G53+LOOKUP(W53,$AM$3:$AM$408,$BJ$3:$BJ$408),$BJ$3:$BJ$408,$AM$3:$AM$408),0),$I53+1))
+IF($H53=$G$13,MAX(IFERROR(LOOKUP(-$G53+LOOKUP(W53,$AM$3:$AM$408,$BV$3:$BV$408),$BV$3:$BV$408,$AM$3:$AM$408),0),$I53+1))
+IF($H53=$G$14,MAX(IFERROR(LOOKUP(-$G53+LOOKUP(W53,$AM$3:$AM$408,$CH$3:$CH$408),$CH$3:$CH$408,$AM$3:$AM$408),0),$I53+1))
+IF($H53=$G$15,MAX(IFERROR(LOOKUP(-$G53+LOOKUP(W53,$AM$3:$AM$408,$CT$3:$CT$408),$CT$3:$CT$408,$AM$3:$AM$408),0),$I53+1))</f>
        <v>367</v>
      </c>
      <c r="Z53" s="68">
        <f t="shared" si="68"/>
        <v>293</v>
      </c>
      <c r="AA53" s="68">
        <f t="shared" ref="AA53:AA84" si="82">IF($H53=$G$11,LOOKUP($G53+LOOKUP(W54,$AM$3:$AM$408,$AY$3:$AY$408),$AY$3:$AY$408,$AM$3:$AM$408),0)
+IF($H53=$G$12,LOOKUP($G53+LOOKUP(W54,$AM$3:$AM$408,$BK$3:$BK$408),$BK$3:$BK$408,$AM$3:$AM$408),0)
+IF($H53=$G$13,LOOKUP($G53+LOOKUP(W54,$AM$3:$AM$408,$BW$3:$BW$408),$BW$3:$BW$408,$AM$3:$AM$408),0)
+IF($H53=$G$14,LOOKUP($G53+LOOKUP(W54,$AM$3:$AM$408,$CI$3:$CI$408),$CI$3:$CI$408,$AM$3:$AM$408),0)
+IF($H53=$G$15,LOOKUP($G53+LOOKUP(W54,$AM$3:$AM$408,$CU$3:$CU$408),$CU$3:$CU$408,$AM$3:$AM$408),0)</f>
        <v>365</v>
      </c>
      <c r="AB53" s="68">
        <f t="shared" si="69"/>
        <v>184</v>
      </c>
      <c r="AC53" s="69">
        <f t="shared" ref="AC53:AC84" si="83">IF($H53=$G$11,LOOKUP($G53+LOOKUP(AB53,$AM$3:$AM$408,$AX$3:$AX$408)+LOOKUP(AB54,$AM$3:$AM$408,$AY$3:$AY$408),$AZ$3:$AZ$408,$AM$3:$AM$408),0)
+IF($H53=$G$12,LOOKUP($G53+LOOKUP(AB53,$AM$3:$AM$408,$BJ$3:$BJ$408)+LOOKUP(AB54,$AM$3:$AM$408,$BK$3:$BK$408),$BL$3:$BL$408,$AM$3:$AM$408),0)
+IF($H53=$G$13,LOOKUP($G53+LOOKUP(AB53,$AM$3:$AM$408,$BV$3:$BV$408)+LOOKUP(AB54,$AM$3:$AM$408,$BW$3:$BW$408),$BX$3:$BX$408,$AM$3:$AM$408),0)
+IF($H53=$G$14,LOOKUP($G53+LOOKUP(AB53,$AM$3:$AM$408,$CH$3:$CH$408)+LOOKUP(AB54,$AM$3:$AM$408,$CI$3:$CI$408),$CJ$3:$CJ$408,$AM$3:$AM$408),0)
+IF($H53=$G$15,LOOKUP($G53+LOOKUP(AB53,$AM$3:$AM$408,$CT$3:$CT$408)+LOOKUP(AB54,$AM$3:$AM$408,$CU$3:$CU$408),$CV$3:$CV$408,$AM$3:$AM$408),0)</f>
        <v>286</v>
      </c>
      <c r="AD53" s="70">
        <f t="shared" ref="AD53:AD84" si="84">IF($H53=$G$11,LOOKUP(LOOKUP(Z53,$AM$3:$AM$408,$AX$3:$AX$408)-LOOKUP(AB54,$AM$3:$AM$408,$AY$3:$AY$408),$BA$3:$BA$408,$AM$3:$AM$408),0)
+IF($H53=$G$12,LOOKUP(LOOKUP(Z53,$AM$3:$AM$408,$BJ$3:$BJ$408)-LOOKUP(AB54,$AM$3:$AM$408,$BK$3:$BK$408),$BM$3:$BM$408,$AM$3:$AM$408),0)
+IF($H53=$G$13,LOOKUP(LOOKUP(Z53,$AM$3:$AM$408,$BV$3:$BV$408)-LOOKUP(AB54,$AM$3:$AM$408,$BW$3:$BW$408),$BY$3:$BY$408,$AM$3:$AM$408),0)
+IF($H53=$G$14,LOOKUP(LOOKUP(Z53,$AM$3:$AM$408,$CH$3:$CH$408)-LOOKUP(AB54,$AM$3:$AM$408,$CI$3:$CI$408),$CK$3:$CK$408,$AM$3:$AM$408),0)
+IF($H53=$G$15,LOOKUP(LOOKUP(Z53,$AM$3:$AM$408,$CT$3:$CT$408)-LOOKUP(AB54,$AM$3:$AM$408,$CU$3:$CU$408),$CW$3:$CW$408,$AM$3:$AM$408),0)</f>
        <v>302</v>
      </c>
      <c r="AE53" s="70">
        <f t="shared" ref="AE53:AE84" si="85">IF($G53&lt;IF($H53=$G$11,MAX(0,LOOKUP(AB53,$AM$3:$AM$408,$AX$3:$AX$408)-LOOKUP($I53,$AM$3:$AM$408,$AX$3:$AX$408))+MAX(0,LOOKUP($I53,$AM$3:$AM$408,$AY$3:$AY$408)-LOOKUP(AB54,$AM$3:$AM$408,$AY$3:$AY$408)),0)
+IF($H53=$G$12,MAX(0,LOOKUP(AB53,$AM$3:$AM$408,$BJ$3:$BJ$408)-LOOKUP($I53,$AM$3:$AM$408,$BJ$3:$BJ$408))+MAX(0,LOOKUP($I53,$AM$3:$AM$408,$BK$3:$BK$408)-LOOKUP(AB54,$AM$3:$AM$408,$BK$3:$BK$408)),0)
+IF($H53=$G$13,MAX(0,LOOKUP(AB53,$AM$3:$AM$408,$BV$3:$BV$408)-LOOKUP($I53,$AM$3:$AM$408,$BV$3:$BV$408))+MAX(0,LOOKUP($I53,$AM$3:$AM$408,$BW$3:$BW$408)-LOOKUP(AB54,$AM$3:$AM$408,$BW$3:$BW$408)),0)
+IF($H53=$G$14,MAX(0,LOOKUP(AB53,$AM$3:$AM$408,$CH$3:$CH$408)-LOOKUP($I53,$AM$3:$AM$408,$CH$3:$CH$408))+MAX(0,LOOKUP($I53,$AM$3:$AM$408,$CI$3:$CI$408)-LOOKUP(AB54,$AM$3:$AM$408,$CI$3:$CI$408)),0)
+IF($H53=$G$15,MAX(0,LOOKUP(AB53,$AM$3:$AM$408,$CT$3:$CT$408)-LOOKUP($I53,$AM$3:$AM$408,$CT$3:$CT$408))+MAX(0,LOOKUP($I53,$AM$3:$AM$408,$CU$3:$CU$408)-LOOKUP(AB54,$AM$3:$AM$408,$CU$3:$CU$408)),0),$I53+1,AD53)</f>
        <v>302</v>
      </c>
      <c r="AF53" s="71">
        <f t="shared" ref="AF53:AF84" si="86">IF(AB53&lt;$I53,MIN($F53,AC53),AE53)</f>
        <v>255</v>
      </c>
      <c r="AG53" s="69">
        <f t="shared" ref="AG53:AG84" si="87">MAX(0,IF(AB53&lt;$I53,1,-1)*(LOOKUP(AF53,$AM$3:$AM$408,$AT$3:$AT$408)-LOOKUP(AB53,$AM$3:$AM$408,$AT$3:$AT$408)))+($G53-MAX(0,IF(AB53&lt;$I53,1,-1)*(LOOKUP(AF53,$AM$3:$AM$408,$AX$3:$AX$408)-LOOKUP(AB53,$AM$3:$AM$408,$AX$3:$AX$408)))-MAX(0,LOOKUP(AF53,$AM$3:$AM$408,$AY$3:$AY$408)-LOOKUP(AB54,$AM$3:$AM$408,$AY$3:$AY$408)))*3600/AF53+MAX(0,LOOKUP(AF53,$AM$3:$AM$408,$AU$3:$AU$408)-LOOKUP(AB54,$AM$3:$AM$408,$AU$3:$AU$408))</f>
        <v>145.28786792911416</v>
      </c>
      <c r="AH53" s="70">
        <f t="shared" ref="AH53:AH84" si="88">MAX(0,IF(AB53&lt;$I53,1,-1)*(LOOKUP(AF53,$AM$3:$AM$408,$BF$3:$BF$408)-LOOKUP(AB53,$AM$3:$AM$408,$BF$3:$BF$408)))+($G53-MAX(0,IF(AB53&lt;$I53,1,-1)*(LOOKUP(AF53,$AM$3:$AM$408,$BJ$3:$BJ$408)-LOOKUP(AB53,$AM$3:$AM$408,$BJ$3:$BJ$408)))-MAX(0,LOOKUP(AF53,$AM$3:$AM$408,$BK$3:$BK$408)-LOOKUP(AB54,$AM$3:$AM$408,$BK$3:$BK$408)))*3600/AF53+MAX(0,LOOKUP(AF53,$AM$3:$AM$408,$BG$3:$BG$408)-LOOKUP(AB54,$AM$3:$AM$408,$BG$3:$BG$408))</f>
        <v>145.73156094683239</v>
      </c>
      <c r="AI53" s="70">
        <f t="shared" ref="AI53:AI84" si="89">MAX(0,IF(AB53&lt;$I53,1,-1)*(LOOKUP(AF53,$AM$3:$AM$408,$BR$3:$BR$408)-LOOKUP(AB53,$AM$3:$AM$408,$BR$3:$BR$408)))+($G53-MAX(0,IF(AB53&lt;$I53,1,-1)*(LOOKUP(AF53,$AM$3:$AM$408,$BV$3:$BV$408)-LOOKUP(AB53,$AM$3:$AM$408,$BV$3:$BV$408)))-MAX(0,LOOKUP(AF53,$AM$3:$AM$408,$BW$3:$BW$408)-LOOKUP(AB54,$AM$3:$AM$408,$BW$3:$BW$408)))*3600/AF53+MAX(0,LOOKUP(AF53,$AM$3:$AM$408,$BS$3:$BS$408)-LOOKUP(AB54,$AM$3:$AM$408,$BS$3:$BS$408))</f>
        <v>148.2805411260494</v>
      </c>
      <c r="AJ53" s="70">
        <f t="shared" ref="AJ53:AJ84" si="90">MAX(0,IF(AB53&lt;$I53,1,-1)*(LOOKUP(AF53,$AM$3:$AM$408,$CD$3:$CD$408)-LOOKUP(AB53,$AM$3:$AM$408,$CD$3:$CD$408)))+($G53-MAX(0,IF(AB53&lt;$I53,1,-1)*(LOOKUP(AF53,$AM$3:$AM$408,$CH$3:$CH$408)-LOOKUP(AB53,$AM$3:$AM$408,$CH$3:$CH$408)))-MAX(0,LOOKUP(AF53,$AM$3:$AM$408,$CI$3:$CI$408)-LOOKUP(AB54,$AM$3:$AM$408,$CI$3:$CI$408)))*3600/AF53+MAX(0,LOOKUP(AF53,$AM$3:$AM$408,$CE$3:$CE$408)-LOOKUP(AB54,$AM$3:$AM$408,$CE$3:$CE$408))</f>
        <v>153.6189188786627</v>
      </c>
      <c r="AK53" s="72">
        <f t="shared" ref="AK53:AK84" si="91">MAX(0,IF(AB53&lt;$I53,1,-1)*(LOOKUP(AF53,$AM$3:$AM$408,$CP$3:$CP$408)-LOOKUP(AB53,$AM$3:$AM$408,$CP$3:$CP$408)))+($G53-MAX(0,IF(AB53&lt;$I53,1,-1)*(LOOKUP(AF53,$AM$3:$AM$408,$CT$3:$CT$408)-LOOKUP(AB53,$AM$3:$AM$408,$CT$3:$CT$408)))-MAX(0,LOOKUP(AF53,$AM$3:$AM$408,$CU$3:$CU$408)-LOOKUP(AB54,$AM$3:$AM$408,$CU$3:$CU$408)))*3600/AF53+MAX(0,LOOKUP(AF53,$AM$3:$AM$408,$CQ$3:$CQ$408)-LOOKUP(AB54,$AM$3:$AM$408,$CQ$3:$CQ$408))</f>
        <v>156.04474633352356</v>
      </c>
      <c r="AM53" s="12">
        <v>50</v>
      </c>
      <c r="AN53" s="13">
        <f t="shared" si="41"/>
        <v>27240.966748999996</v>
      </c>
      <c r="AO53" s="14">
        <f t="shared" si="0"/>
        <v>910.21151199999974</v>
      </c>
      <c r="AP53" s="33">
        <f t="shared" si="1"/>
        <v>2.1209832214765099</v>
      </c>
      <c r="AQ53" s="14">
        <f t="shared" si="2"/>
        <v>1.3996946308724827</v>
      </c>
      <c r="AR53" s="1">
        <f t="shared" si="3"/>
        <v>0.47147944871711711</v>
      </c>
      <c r="AS53" s="1">
        <f t="shared" si="4"/>
        <v>0.71444154885173927</v>
      </c>
      <c r="AT53" s="1">
        <f>SUM(AR$3:AR53)</f>
        <v>23.984092108985315</v>
      </c>
      <c r="AU53" s="1">
        <f>SUM(AS$3:AS53)</f>
        <v>36.578526895848057</v>
      </c>
      <c r="AV53" s="1">
        <f t="shared" si="5"/>
        <v>6.5483256766266261E-3</v>
      </c>
      <c r="AW53" s="1">
        <f t="shared" si="6"/>
        <v>4.9613996448037451E-3</v>
      </c>
      <c r="AX53" s="1">
        <f>SUM(AV$3:AV53)</f>
        <v>0.16667137886049072</v>
      </c>
      <c r="AY53" s="1">
        <f>SUM(AW$3:AW53)</f>
        <v>0.12687497691713773</v>
      </c>
      <c r="AZ53" s="1">
        <f t="shared" si="7"/>
        <v>0.29354635577762844</v>
      </c>
      <c r="BA53" s="1">
        <f t="shared" si="8"/>
        <v>3.9796401943352988E-2</v>
      </c>
      <c r="BB53" s="33">
        <f t="shared" si="9"/>
        <v>2.0370906040268455</v>
      </c>
      <c r="BC53" s="14">
        <f t="shared" si="10"/>
        <v>1.4835872483221473</v>
      </c>
      <c r="BD53" s="1">
        <f t="shared" si="11"/>
        <v>0.49089618204670765</v>
      </c>
      <c r="BE53" s="1">
        <f t="shared" si="12"/>
        <v>0.67404192178851841</v>
      </c>
      <c r="BF53" s="1">
        <f>SUM(BD$3:BD53)</f>
        <v>24.969196074964163</v>
      </c>
      <c r="BG53" s="1">
        <f>SUM(BE$3:BE53)</f>
        <v>34.502505652812978</v>
      </c>
      <c r="BH53" s="1">
        <f t="shared" si="13"/>
        <v>6.8180025284264954E-3</v>
      </c>
      <c r="BI53" s="1">
        <f t="shared" si="14"/>
        <v>4.6808466790869332E-3</v>
      </c>
      <c r="BJ53" s="1">
        <f>SUM(BH$3:BH53)</f>
        <v>0.17352203729846366</v>
      </c>
      <c r="BK53" s="1">
        <f>SUM(BI$3:BI53)</f>
        <v>0.11968132130063246</v>
      </c>
      <c r="BL53" s="1">
        <f t="shared" si="15"/>
        <v>0.29320335859909613</v>
      </c>
      <c r="BM53" s="34">
        <f t="shared" si="16"/>
        <v>5.3840715997831204E-2</v>
      </c>
      <c r="BN53" s="33">
        <f t="shared" si="17"/>
        <v>1.7015201342281878</v>
      </c>
      <c r="BO53" s="14">
        <f t="shared" si="18"/>
        <v>1.819157718120805</v>
      </c>
      <c r="BP53" s="1">
        <f t="shared" si="19"/>
        <v>0.5877097660402365</v>
      </c>
      <c r="BQ53" s="1">
        <f t="shared" si="20"/>
        <v>0.54970494863579111</v>
      </c>
      <c r="BR53" s="1">
        <f>SUM(BP$3:BP53)</f>
        <v>29.877929325863711</v>
      </c>
      <c r="BS53" s="1">
        <f>SUM(BQ$3:BQ53)</f>
        <v>28.118929572527211</v>
      </c>
      <c r="BT53" s="1">
        <f t="shared" si="21"/>
        <v>8.1626356394477288E-3</v>
      </c>
      <c r="BU53" s="1">
        <f t="shared" si="22"/>
        <v>3.8173954766374382E-3</v>
      </c>
      <c r="BV53" s="1">
        <f>SUM(BT$3:BT53)</f>
        <v>0.20766439082408708</v>
      </c>
      <c r="BW53" s="1">
        <f>SUM(BU$3:BU53)</f>
        <v>9.7556092548144971E-2</v>
      </c>
      <c r="BX53" s="1">
        <f t="shared" si="23"/>
        <v>0.30522048337223207</v>
      </c>
      <c r="BY53" s="34">
        <f t="shared" si="24"/>
        <v>0.11010829827594211</v>
      </c>
      <c r="BZ53" s="33">
        <f t="shared" si="25"/>
        <v>1.3659496644295299</v>
      </c>
      <c r="CA53" s="14">
        <f t="shared" si="26"/>
        <v>2.1547281879194631</v>
      </c>
      <c r="CB53" s="1">
        <f t="shared" si="27"/>
        <v>0.73209139841740523</v>
      </c>
      <c r="CC53" s="1">
        <f t="shared" si="28"/>
        <v>0.46409565977116035</v>
      </c>
      <c r="CD53" s="1">
        <f>SUM(CB$3:CB53)</f>
        <v>37.188974675454382</v>
      </c>
      <c r="CE53" s="1">
        <f>SUM(CC$3:CC53)</f>
        <v>23.728701814486911</v>
      </c>
      <c r="CF53" s="1">
        <f t="shared" si="29"/>
        <v>1.0167936089130629E-2</v>
      </c>
      <c r="CG53" s="1">
        <f t="shared" si="30"/>
        <v>3.2228865261886138E-3</v>
      </c>
      <c r="CH53" s="1">
        <f>SUM(CF$3:CF53)</f>
        <v>0.25853377255700177</v>
      </c>
      <c r="CI53" s="1">
        <f>SUM(CG$3:CG53)</f>
        <v>8.2335007063477544E-2</v>
      </c>
      <c r="CJ53" s="1">
        <f t="shared" si="31"/>
        <v>0.34086877962047935</v>
      </c>
      <c r="CK53" s="34">
        <f t="shared" si="32"/>
        <v>0.17619876549352423</v>
      </c>
      <c r="CL53" s="33">
        <f t="shared" si="33"/>
        <v>1.2820570469798658</v>
      </c>
      <c r="CM53" s="14">
        <f t="shared" si="34"/>
        <v>2.2386208053691274</v>
      </c>
      <c r="CN53" s="1">
        <f t="shared" si="35"/>
        <v>0.77999649263322102</v>
      </c>
      <c r="CO53" s="1">
        <f t="shared" si="36"/>
        <v>0.44670361215333626</v>
      </c>
      <c r="CP53" s="1">
        <f>SUM(CN$3:CN53)</f>
        <v>39.612227054028125</v>
      </c>
      <c r="CQ53" s="1">
        <f>SUM(CO$3:CO53)</f>
        <v>22.837301219924143</v>
      </c>
      <c r="CR53" s="1">
        <f t="shared" si="37"/>
        <v>1.0833284619905847E-2</v>
      </c>
      <c r="CS53" s="1">
        <f t="shared" si="38"/>
        <v>3.1021084177315019E-3</v>
      </c>
      <c r="CT53" s="1">
        <f>SUM(CR$3:CR53)</f>
        <v>0.2753992046831184</v>
      </c>
      <c r="CU53" s="1">
        <f>SUM(CS$3:CS53)</f>
        <v>7.9244017085127655E-2</v>
      </c>
      <c r="CV53" s="1">
        <f t="shared" si="39"/>
        <v>0.35464322176824603</v>
      </c>
      <c r="CW53" s="34">
        <f t="shared" si="40"/>
        <v>0.19615518759799075</v>
      </c>
    </row>
    <row r="54" spans="2:101" ht="14.25" x14ac:dyDescent="0.15">
      <c r="B54" s="48" t="s">
        <v>98</v>
      </c>
      <c r="C54" s="18">
        <v>0</v>
      </c>
      <c r="D54" s="19">
        <v>786.3</v>
      </c>
      <c r="E54" s="2" t="str">
        <f t="shared" si="42"/>
        <v>共用区間北端→木古内駅</v>
      </c>
      <c r="F54" s="83">
        <v>255</v>
      </c>
      <c r="G54" s="20">
        <f t="shared" si="71"/>
        <v>1.9000000000000909</v>
      </c>
      <c r="H54" s="4">
        <v>0</v>
      </c>
      <c r="I54" s="36">
        <f t="shared" si="72"/>
        <v>366</v>
      </c>
      <c r="J54" s="123">
        <f t="shared" si="73"/>
        <v>3.1045751633988414E-4</v>
      </c>
      <c r="K54" s="59">
        <f>G54*$L$17</f>
        <v>1.4687000000000703</v>
      </c>
      <c r="L54" s="54">
        <f>IF(J54=0,0,SUM(J$21:J54)+SUM(K$21:K54)/86400+SUM(C$21:C54)/86400)</f>
        <v>0.16158465460107274</v>
      </c>
      <c r="M54" s="66">
        <f t="shared" ref="M54:M85" si="92">IF(G54=0,0,IF(C54=0,MIN(F53,F54),0))</f>
        <v>255</v>
      </c>
      <c r="N54" s="67">
        <f t="shared" si="74"/>
        <v>272</v>
      </c>
      <c r="O54" s="68">
        <f t="shared" si="75"/>
        <v>367</v>
      </c>
      <c r="P54" s="68">
        <f t="shared" si="64"/>
        <v>272</v>
      </c>
      <c r="Q54" s="68">
        <f t="shared" si="76"/>
        <v>310</v>
      </c>
      <c r="R54" s="68">
        <f t="shared" si="65"/>
        <v>255</v>
      </c>
      <c r="S54" s="67">
        <f t="shared" si="77"/>
        <v>272</v>
      </c>
      <c r="T54" s="68">
        <f t="shared" si="78"/>
        <v>367</v>
      </c>
      <c r="U54" s="68">
        <f t="shared" si="66"/>
        <v>272</v>
      </c>
      <c r="V54" s="68">
        <f t="shared" si="79"/>
        <v>310</v>
      </c>
      <c r="W54" s="68">
        <f t="shared" si="67"/>
        <v>255</v>
      </c>
      <c r="X54" s="67">
        <f t="shared" si="80"/>
        <v>272</v>
      </c>
      <c r="Y54" s="68">
        <f t="shared" si="81"/>
        <v>367</v>
      </c>
      <c r="Z54" s="68">
        <f t="shared" si="68"/>
        <v>272</v>
      </c>
      <c r="AA54" s="68">
        <f t="shared" si="82"/>
        <v>310</v>
      </c>
      <c r="AB54" s="68">
        <f t="shared" si="69"/>
        <v>255</v>
      </c>
      <c r="AC54" s="69">
        <f t="shared" si="83"/>
        <v>268</v>
      </c>
      <c r="AD54" s="70">
        <f t="shared" si="84"/>
        <v>277</v>
      </c>
      <c r="AE54" s="70">
        <f t="shared" si="85"/>
        <v>367</v>
      </c>
      <c r="AF54" s="71">
        <f t="shared" si="86"/>
        <v>255</v>
      </c>
      <c r="AG54" s="69">
        <f t="shared" si="87"/>
        <v>26.823529411765989</v>
      </c>
      <c r="AH54" s="70">
        <f t="shared" si="88"/>
        <v>26.823529411765989</v>
      </c>
      <c r="AI54" s="70">
        <f t="shared" si="89"/>
        <v>26.823529411765989</v>
      </c>
      <c r="AJ54" s="70">
        <f t="shared" si="90"/>
        <v>26.823529411765989</v>
      </c>
      <c r="AK54" s="72">
        <f t="shared" si="91"/>
        <v>26.823529411765989</v>
      </c>
      <c r="AM54" s="12">
        <v>51</v>
      </c>
      <c r="AN54" s="13">
        <f t="shared" si="41"/>
        <v>27240.966748999996</v>
      </c>
      <c r="AO54" s="14">
        <f t="shared" si="0"/>
        <v>915.13479663199973</v>
      </c>
      <c r="AP54" s="33">
        <f t="shared" si="1"/>
        <v>2.1206650738255033</v>
      </c>
      <c r="AQ54" s="14">
        <f t="shared" si="2"/>
        <v>1.4000127785234897</v>
      </c>
      <c r="AR54" s="1">
        <f t="shared" si="3"/>
        <v>0.47155018128161241</v>
      </c>
      <c r="AS54" s="1">
        <f t="shared" si="4"/>
        <v>0.71427919469038026</v>
      </c>
      <c r="AT54" s="1">
        <f>SUM(AR$3:AR54)</f>
        <v>24.455642290266926</v>
      </c>
      <c r="AU54" s="1">
        <f>SUM(AS$3:AS54)</f>
        <v>37.292806090538434</v>
      </c>
      <c r="AV54" s="1">
        <f t="shared" si="5"/>
        <v>6.6802942348228424E-3</v>
      </c>
      <c r="AW54" s="1">
        <f t="shared" si="6"/>
        <v>5.0594776290568601E-3</v>
      </c>
      <c r="AX54" s="1">
        <f>SUM(AV$3:AV54)</f>
        <v>0.17335167309531355</v>
      </c>
      <c r="AY54" s="1">
        <f>SUM(AW$3:AW54)</f>
        <v>0.1319344545461946</v>
      </c>
      <c r="AZ54" s="1">
        <f t="shared" si="7"/>
        <v>0.30528612764150814</v>
      </c>
      <c r="BA54" s="1">
        <f t="shared" si="8"/>
        <v>4.141721854911895E-2</v>
      </c>
      <c r="BB54" s="33">
        <f t="shared" si="9"/>
        <v>2.0367724563758389</v>
      </c>
      <c r="BC54" s="14">
        <f t="shared" si="10"/>
        <v>1.4839053959731539</v>
      </c>
      <c r="BD54" s="1">
        <f t="shared" si="11"/>
        <v>0.49097286094459697</v>
      </c>
      <c r="BE54" s="1">
        <f t="shared" si="12"/>
        <v>0.67389740795719266</v>
      </c>
      <c r="BF54" s="1">
        <f>SUM(BD$3:BD54)</f>
        <v>25.460168935908762</v>
      </c>
      <c r="BG54" s="1">
        <f>SUM(BE$3:BE54)</f>
        <v>35.17640306077017</v>
      </c>
      <c r="BH54" s="1">
        <f t="shared" si="13"/>
        <v>6.95544886338179E-3</v>
      </c>
      <c r="BI54" s="1">
        <f t="shared" si="14"/>
        <v>4.7734399730301139E-3</v>
      </c>
      <c r="BJ54" s="1">
        <f>SUM(BH$3:BH54)</f>
        <v>0.18047748616184545</v>
      </c>
      <c r="BK54" s="1">
        <f>SUM(BI$3:BI54)</f>
        <v>0.12445476127366258</v>
      </c>
      <c r="BL54" s="1">
        <f t="shared" si="15"/>
        <v>0.30493224743550801</v>
      </c>
      <c r="BM54" s="34">
        <f t="shared" si="16"/>
        <v>5.602272488818287E-2</v>
      </c>
      <c r="BN54" s="33">
        <f t="shared" si="17"/>
        <v>1.701201986577181</v>
      </c>
      <c r="BO54" s="14">
        <f t="shared" si="18"/>
        <v>1.8194758657718118</v>
      </c>
      <c r="BP54" s="1">
        <f t="shared" si="19"/>
        <v>0.58781967567061233</v>
      </c>
      <c r="BQ54" s="1">
        <f t="shared" si="20"/>
        <v>0.54960882901065877</v>
      </c>
      <c r="BR54" s="1">
        <f>SUM(BP$3:BP54)</f>
        <v>30.465749001534324</v>
      </c>
      <c r="BS54" s="1">
        <f>SUM(BQ$3:BQ54)</f>
        <v>28.668538401537869</v>
      </c>
      <c r="BT54" s="1">
        <f t="shared" si="21"/>
        <v>8.3274454053336739E-3</v>
      </c>
      <c r="BU54" s="1">
        <f t="shared" si="22"/>
        <v>3.8930625388254999E-3</v>
      </c>
      <c r="BV54" s="1">
        <f>SUM(BT$3:BT54)</f>
        <v>0.21599183622942075</v>
      </c>
      <c r="BW54" s="1">
        <f>SUM(BU$3:BU54)</f>
        <v>0.10144915508697047</v>
      </c>
      <c r="BX54" s="1">
        <f t="shared" si="23"/>
        <v>0.31744099131639125</v>
      </c>
      <c r="BY54" s="34">
        <f t="shared" si="24"/>
        <v>0.11454268114245028</v>
      </c>
      <c r="BZ54" s="33">
        <f t="shared" si="25"/>
        <v>1.3656315167785233</v>
      </c>
      <c r="CA54" s="14">
        <f t="shared" si="26"/>
        <v>2.1550463355704697</v>
      </c>
      <c r="CB54" s="1">
        <f t="shared" si="27"/>
        <v>0.73226195186163012</v>
      </c>
      <c r="CC54" s="1">
        <f t="shared" si="28"/>
        <v>0.4640271457250531</v>
      </c>
      <c r="CD54" s="1">
        <f>SUM(CB$3:CB54)</f>
        <v>37.921236627316013</v>
      </c>
      <c r="CE54" s="1">
        <f>SUM(CC$3:CC54)</f>
        <v>24.192728960211966</v>
      </c>
      <c r="CF54" s="1">
        <f t="shared" si="29"/>
        <v>1.0373710984706427E-2</v>
      </c>
      <c r="CG54" s="1">
        <f t="shared" si="30"/>
        <v>3.2868589488857926E-3</v>
      </c>
      <c r="CH54" s="1">
        <f>SUM(CF$3:CF54)</f>
        <v>0.26890748354170818</v>
      </c>
      <c r="CI54" s="1">
        <f>SUM(CG$3:CG54)</f>
        <v>8.5621866012363337E-2</v>
      </c>
      <c r="CJ54" s="1">
        <f t="shared" si="31"/>
        <v>0.3545293495540715</v>
      </c>
      <c r="CK54" s="34">
        <f t="shared" si="32"/>
        <v>0.18328561752934486</v>
      </c>
      <c r="CL54" s="33">
        <f t="shared" si="33"/>
        <v>1.281738899328859</v>
      </c>
      <c r="CM54" s="14">
        <f t="shared" si="34"/>
        <v>2.238938953020134</v>
      </c>
      <c r="CN54" s="1">
        <f t="shared" si="35"/>
        <v>0.78019009996779964</v>
      </c>
      <c r="CO54" s="1">
        <f t="shared" si="36"/>
        <v>0.44664013668219354</v>
      </c>
      <c r="CP54" s="1">
        <f>SUM(CN$3:CN54)</f>
        <v>40.392417153995922</v>
      </c>
      <c r="CQ54" s="1">
        <f>SUM(CO$3:CO54)</f>
        <v>23.283941356606338</v>
      </c>
      <c r="CR54" s="1">
        <f t="shared" si="37"/>
        <v>1.1052693082877162E-2</v>
      </c>
      <c r="CS54" s="1">
        <f t="shared" si="38"/>
        <v>3.163700968165538E-3</v>
      </c>
      <c r="CT54" s="1">
        <f>SUM(CR$3:CR54)</f>
        <v>0.28645189776599556</v>
      </c>
      <c r="CU54" s="1">
        <f>SUM(CS$3:CS54)</f>
        <v>8.2407718053293194E-2</v>
      </c>
      <c r="CV54" s="1">
        <f t="shared" si="39"/>
        <v>0.36885961581928872</v>
      </c>
      <c r="CW54" s="34">
        <f t="shared" si="40"/>
        <v>0.20404417971270236</v>
      </c>
    </row>
    <row r="55" spans="2:101" ht="14.25" x14ac:dyDescent="0.15">
      <c r="B55" s="48" t="s">
        <v>99</v>
      </c>
      <c r="C55" s="18">
        <v>0</v>
      </c>
      <c r="D55" s="19">
        <v>788.2</v>
      </c>
      <c r="E55" s="2" t="str">
        <f t="shared" si="42"/>
        <v>木古内駅→新函館駅</v>
      </c>
      <c r="F55" s="83">
        <v>255</v>
      </c>
      <c r="G55" s="20">
        <f t="shared" si="71"/>
        <v>35.5</v>
      </c>
      <c r="H55" s="4">
        <v>0</v>
      </c>
      <c r="I55" s="36">
        <f t="shared" si="72"/>
        <v>366</v>
      </c>
      <c r="J55" s="123">
        <f t="shared" si="73"/>
        <v>7.1315500404744792E-3</v>
      </c>
      <c r="K55" s="59">
        <f>G55*$L$17</f>
        <v>27.441500000000001</v>
      </c>
      <c r="L55" s="54">
        <f>IF(J55=0,0,SUM(J$21:J55)+SUM(K$21:K55)/86400+SUM(C$21:C55)/86400)</f>
        <v>0.16903381459525091</v>
      </c>
      <c r="M55" s="66">
        <f t="shared" si="92"/>
        <v>255</v>
      </c>
      <c r="N55" s="67">
        <f t="shared" si="74"/>
        <v>365</v>
      </c>
      <c r="O55" s="68">
        <f t="shared" si="75"/>
        <v>367</v>
      </c>
      <c r="P55" s="68">
        <f t="shared" si="64"/>
        <v>365</v>
      </c>
      <c r="Q55" s="68">
        <f t="shared" si="76"/>
        <v>365</v>
      </c>
      <c r="R55" s="68">
        <f t="shared" si="65"/>
        <v>255</v>
      </c>
      <c r="S55" s="67">
        <f t="shared" si="77"/>
        <v>365</v>
      </c>
      <c r="T55" s="68">
        <f t="shared" si="78"/>
        <v>367</v>
      </c>
      <c r="U55" s="68">
        <f t="shared" si="66"/>
        <v>365</v>
      </c>
      <c r="V55" s="68">
        <f t="shared" si="79"/>
        <v>365</v>
      </c>
      <c r="W55" s="68">
        <f t="shared" si="67"/>
        <v>255</v>
      </c>
      <c r="X55" s="67">
        <f t="shared" si="80"/>
        <v>365</v>
      </c>
      <c r="Y55" s="68">
        <f t="shared" si="81"/>
        <v>367</v>
      </c>
      <c r="Z55" s="68">
        <f t="shared" si="68"/>
        <v>365</v>
      </c>
      <c r="AA55" s="68">
        <f t="shared" si="82"/>
        <v>365</v>
      </c>
      <c r="AB55" s="68">
        <f t="shared" si="69"/>
        <v>255</v>
      </c>
      <c r="AC55" s="69">
        <f t="shared" si="83"/>
        <v>365</v>
      </c>
      <c r="AD55" s="70">
        <f t="shared" si="84"/>
        <v>365</v>
      </c>
      <c r="AE55" s="70">
        <f t="shared" si="85"/>
        <v>365</v>
      </c>
      <c r="AF55" s="71">
        <f t="shared" si="86"/>
        <v>255</v>
      </c>
      <c r="AG55" s="69">
        <f t="shared" si="87"/>
        <v>656.66096469270451</v>
      </c>
      <c r="AH55" s="70">
        <f t="shared" si="88"/>
        <v>646.33940620549367</v>
      </c>
      <c r="AI55" s="70">
        <f t="shared" si="89"/>
        <v>616.16592349699499</v>
      </c>
      <c r="AJ55" s="70">
        <f t="shared" si="90"/>
        <v>596.55430133582036</v>
      </c>
      <c r="AK55" s="72">
        <f t="shared" si="91"/>
        <v>592.66882071607029</v>
      </c>
      <c r="AM55" s="12">
        <v>52</v>
      </c>
      <c r="AN55" s="13">
        <f t="shared" si="41"/>
        <v>27240.966748999996</v>
      </c>
      <c r="AO55" s="14">
        <f t="shared" si="0"/>
        <v>920.14823000799981</v>
      </c>
      <c r="AP55" s="33">
        <f t="shared" si="1"/>
        <v>2.120341100671141</v>
      </c>
      <c r="AQ55" s="14">
        <f t="shared" si="2"/>
        <v>1.400336751677852</v>
      </c>
      <c r="AR55" s="1">
        <f t="shared" si="3"/>
        <v>0.47162223082101035</v>
      </c>
      <c r="AS55" s="1">
        <f t="shared" si="4"/>
        <v>0.71411394352238666</v>
      </c>
      <c r="AT55" s="1">
        <f>SUM(AR$3:AR55)</f>
        <v>24.927264521087938</v>
      </c>
      <c r="AU55" s="1">
        <f>SUM(AS$3:AS55)</f>
        <v>38.006920034060819</v>
      </c>
      <c r="AV55" s="1">
        <f t="shared" si="5"/>
        <v>6.8123211118590382E-3</v>
      </c>
      <c r="AW55" s="1">
        <f t="shared" si="6"/>
        <v>5.1574895921061258E-3</v>
      </c>
      <c r="AX55" s="1">
        <f>SUM(AV$3:AV55)</f>
        <v>0.18016399420717258</v>
      </c>
      <c r="AY55" s="1">
        <f>SUM(AW$3:AW55)</f>
        <v>0.13709194413830073</v>
      </c>
      <c r="AZ55" s="1">
        <f t="shared" si="7"/>
        <v>0.31725593834547328</v>
      </c>
      <c r="BA55" s="1">
        <f t="shared" si="8"/>
        <v>4.3072050068871853E-2</v>
      </c>
      <c r="BB55" s="33">
        <f t="shared" si="9"/>
        <v>2.0364484832214766</v>
      </c>
      <c r="BC55" s="14">
        <f t="shared" si="10"/>
        <v>1.4842293691275164</v>
      </c>
      <c r="BD55" s="1">
        <f t="shared" si="11"/>
        <v>0.49105096850674601</v>
      </c>
      <c r="BE55" s="1">
        <f t="shared" si="12"/>
        <v>0.67375031164343291</v>
      </c>
      <c r="BF55" s="1">
        <f>SUM(BD$3:BD55)</f>
        <v>25.951219904415506</v>
      </c>
      <c r="BG55" s="1">
        <f>SUM(BE$3:BE55)</f>
        <v>35.850153372413601</v>
      </c>
      <c r="BH55" s="1">
        <f t="shared" si="13"/>
        <v>7.0929584339863311E-3</v>
      </c>
      <c r="BI55" s="1">
        <f t="shared" si="14"/>
        <v>4.8659744729803488E-3</v>
      </c>
      <c r="BJ55" s="1">
        <f>SUM(BH$3:BH55)</f>
        <v>0.18757044459583178</v>
      </c>
      <c r="BK55" s="1">
        <f>SUM(BI$3:BI55)</f>
        <v>0.12932073574664293</v>
      </c>
      <c r="BL55" s="1">
        <f t="shared" si="15"/>
        <v>0.31689118034247471</v>
      </c>
      <c r="BM55" s="34">
        <f t="shared" si="16"/>
        <v>5.8249708849188842E-2</v>
      </c>
      <c r="BN55" s="33">
        <f t="shared" si="17"/>
        <v>1.7008780134228187</v>
      </c>
      <c r="BO55" s="14">
        <f t="shared" si="18"/>
        <v>1.8197998389261743</v>
      </c>
      <c r="BP55" s="1">
        <f t="shared" si="19"/>
        <v>0.58793164007547871</v>
      </c>
      <c r="BQ55" s="1">
        <f t="shared" si="20"/>
        <v>0.54951098390583386</v>
      </c>
      <c r="BR55" s="1">
        <f>SUM(BP$3:BP55)</f>
        <v>31.053680641609802</v>
      </c>
      <c r="BS55" s="1">
        <f>SUM(BQ$3:BQ55)</f>
        <v>29.218049385443702</v>
      </c>
      <c r="BT55" s="1">
        <f t="shared" si="21"/>
        <v>8.4923459122013597E-3</v>
      </c>
      <c r="BU55" s="1">
        <f t="shared" si="22"/>
        <v>3.9686904393199116E-3</v>
      </c>
      <c r="BV55" s="1">
        <f>SUM(BT$3:BT55)</f>
        <v>0.22448418214162211</v>
      </c>
      <c r="BW55" s="1">
        <f>SUM(BU$3:BU55)</f>
        <v>0.10541784552629038</v>
      </c>
      <c r="BX55" s="1">
        <f t="shared" si="23"/>
        <v>0.32990202766791249</v>
      </c>
      <c r="BY55" s="34">
        <f t="shared" si="24"/>
        <v>0.11906633661533172</v>
      </c>
      <c r="BZ55" s="33">
        <f t="shared" si="25"/>
        <v>1.3653075436241608</v>
      </c>
      <c r="CA55" s="14">
        <f t="shared" si="26"/>
        <v>2.1553703087248324</v>
      </c>
      <c r="CB55" s="1">
        <f t="shared" si="27"/>
        <v>0.7324357099394142</v>
      </c>
      <c r="CC55" s="1">
        <f t="shared" si="28"/>
        <v>0.46395739792463941</v>
      </c>
      <c r="CD55" s="1">
        <f>SUM(CB$3:CB55)</f>
        <v>38.653672337255429</v>
      </c>
      <c r="CE55" s="1">
        <f>SUM(CC$3:CC55)</f>
        <v>24.656686358136604</v>
      </c>
      <c r="CF55" s="1">
        <f t="shared" si="29"/>
        <v>1.0579626921347094E-2</v>
      </c>
      <c r="CG55" s="1">
        <f t="shared" si="30"/>
        <v>3.3508034294557291E-3</v>
      </c>
      <c r="CH55" s="1">
        <f>SUM(CF$3:CF55)</f>
        <v>0.2794871104630553</v>
      </c>
      <c r="CI55" s="1">
        <f>SUM(CG$3:CG55)</f>
        <v>8.8972669441819072E-2</v>
      </c>
      <c r="CJ55" s="1">
        <f t="shared" si="31"/>
        <v>0.36845977990487438</v>
      </c>
      <c r="CK55" s="34">
        <f t="shared" si="32"/>
        <v>0.19051444102123621</v>
      </c>
      <c r="CL55" s="33">
        <f t="shared" si="33"/>
        <v>1.2814149261744965</v>
      </c>
      <c r="CM55" s="14">
        <f t="shared" si="34"/>
        <v>2.2392629261744963</v>
      </c>
      <c r="CN55" s="1">
        <f t="shared" si="35"/>
        <v>0.78038735118013225</v>
      </c>
      <c r="CO55" s="1">
        <f t="shared" si="36"/>
        <v>0.44657551746653362</v>
      </c>
      <c r="CP55" s="1">
        <f>SUM(CN$3:CN55)</f>
        <v>41.172804505176053</v>
      </c>
      <c r="CQ55" s="1">
        <f>SUM(CO$3:CO55)</f>
        <v>23.730516874072872</v>
      </c>
      <c r="CR55" s="1">
        <f t="shared" si="37"/>
        <v>1.1272261739268576E-2</v>
      </c>
      <c r="CS55" s="1">
        <f t="shared" si="38"/>
        <v>3.2252676261471875E-3</v>
      </c>
      <c r="CT55" s="1">
        <f>SUM(CR$3:CR55)</f>
        <v>0.29772415950526415</v>
      </c>
      <c r="CU55" s="1">
        <f>SUM(CS$3:CS55)</f>
        <v>8.5632985679440388E-2</v>
      </c>
      <c r="CV55" s="1">
        <f t="shared" si="39"/>
        <v>0.38335714518470454</v>
      </c>
      <c r="CW55" s="34">
        <f t="shared" si="40"/>
        <v>0.21209117382582376</v>
      </c>
    </row>
    <row r="56" spans="2:101" ht="14.25" x14ac:dyDescent="0.15">
      <c r="B56" s="48" t="s">
        <v>100</v>
      </c>
      <c r="C56" s="18">
        <v>60</v>
      </c>
      <c r="D56" s="19">
        <v>823.7</v>
      </c>
      <c r="E56" s="2" t="str">
        <f t="shared" si="42"/>
        <v>新函館駅→新八雲駅</v>
      </c>
      <c r="F56" s="83">
        <v>255</v>
      </c>
      <c r="G56" s="20">
        <f t="shared" si="71"/>
        <v>54.199999999999932</v>
      </c>
      <c r="H56" s="4">
        <v>0</v>
      </c>
      <c r="I56" s="36">
        <f t="shared" si="72"/>
        <v>366</v>
      </c>
      <c r="J56" s="123">
        <f t="shared" si="73"/>
        <v>9.7975682589287148E-3</v>
      </c>
      <c r="K56" s="59">
        <f>G56*$L$17</f>
        <v>41.89659999999995</v>
      </c>
      <c r="L56" s="54">
        <f>IF(J56=0,0,SUM(J$21:J56)+SUM(K$21:K56)/86400+SUM(C$21:C56)/86400)</f>
        <v>0.18001074165047593</v>
      </c>
      <c r="M56" s="66">
        <f t="shared" si="92"/>
        <v>0</v>
      </c>
      <c r="N56" s="67">
        <f t="shared" si="74"/>
        <v>365</v>
      </c>
      <c r="O56" s="68">
        <f t="shared" si="75"/>
        <v>367</v>
      </c>
      <c r="P56" s="68">
        <f t="shared" si="64"/>
        <v>365</v>
      </c>
      <c r="Q56" s="68">
        <f t="shared" si="76"/>
        <v>365</v>
      </c>
      <c r="R56" s="68">
        <f t="shared" si="65"/>
        <v>0</v>
      </c>
      <c r="S56" s="67">
        <f t="shared" si="77"/>
        <v>365</v>
      </c>
      <c r="T56" s="68">
        <f t="shared" si="78"/>
        <v>367</v>
      </c>
      <c r="U56" s="68">
        <f t="shared" si="66"/>
        <v>365</v>
      </c>
      <c r="V56" s="68">
        <f t="shared" si="79"/>
        <v>365</v>
      </c>
      <c r="W56" s="68">
        <f t="shared" si="67"/>
        <v>0</v>
      </c>
      <c r="X56" s="67">
        <f t="shared" si="80"/>
        <v>365</v>
      </c>
      <c r="Y56" s="68">
        <f t="shared" si="81"/>
        <v>367</v>
      </c>
      <c r="Z56" s="68">
        <f t="shared" si="68"/>
        <v>365</v>
      </c>
      <c r="AA56" s="68">
        <f t="shared" si="82"/>
        <v>365</v>
      </c>
      <c r="AB56" s="68">
        <f t="shared" si="69"/>
        <v>0</v>
      </c>
      <c r="AC56" s="69">
        <f t="shared" si="83"/>
        <v>365</v>
      </c>
      <c r="AD56" s="70">
        <f t="shared" si="84"/>
        <v>365</v>
      </c>
      <c r="AE56" s="70">
        <f t="shared" si="85"/>
        <v>365</v>
      </c>
      <c r="AF56" s="71">
        <f t="shared" si="86"/>
        <v>255</v>
      </c>
      <c r="AG56" s="69">
        <f t="shared" si="87"/>
        <v>828.92286672268722</v>
      </c>
      <c r="AH56" s="70">
        <f t="shared" si="88"/>
        <v>831.78494331477759</v>
      </c>
      <c r="AI56" s="70">
        <f t="shared" si="89"/>
        <v>846.50989757144089</v>
      </c>
      <c r="AJ56" s="70">
        <f t="shared" si="90"/>
        <v>870.4203423391773</v>
      </c>
      <c r="AK56" s="72">
        <f t="shared" si="91"/>
        <v>879.13512269923967</v>
      </c>
      <c r="AM56" s="12">
        <v>53</v>
      </c>
      <c r="AN56" s="13">
        <f t="shared" si="41"/>
        <v>27240.966748999996</v>
      </c>
      <c r="AO56" s="14">
        <f t="shared" si="0"/>
        <v>925.25181212799987</v>
      </c>
      <c r="AP56" s="33">
        <f t="shared" si="1"/>
        <v>2.120011302013423</v>
      </c>
      <c r="AQ56" s="14">
        <f t="shared" si="2"/>
        <v>1.4006665503355702</v>
      </c>
      <c r="AR56" s="1">
        <f t="shared" si="3"/>
        <v>0.4716955985330254</v>
      </c>
      <c r="AS56" s="1">
        <f t="shared" si="4"/>
        <v>0.7139457994198698</v>
      </c>
      <c r="AT56" s="1">
        <f>SUM(AR$3:AR56)</f>
        <v>25.398960119620963</v>
      </c>
      <c r="AU56" s="1">
        <f>SUM(AS$3:AS56)</f>
        <v>38.720865833480687</v>
      </c>
      <c r="AV56" s="1">
        <f t="shared" si="5"/>
        <v>6.9444074228473185E-3</v>
      </c>
      <c r="AW56" s="1">
        <f t="shared" si="6"/>
        <v>5.2554343568407078E-3</v>
      </c>
      <c r="AX56" s="1">
        <f>SUM(AV$3:AV56)</f>
        <v>0.1871084016300199</v>
      </c>
      <c r="AY56" s="1">
        <f>SUM(AW$3:AW56)</f>
        <v>0.14234737849514142</v>
      </c>
      <c r="AZ56" s="1">
        <f t="shared" si="7"/>
        <v>0.3294557801251613</v>
      </c>
      <c r="BA56" s="1">
        <f t="shared" si="8"/>
        <v>4.476102313487848E-2</v>
      </c>
      <c r="BB56" s="33">
        <f t="shared" si="9"/>
        <v>2.0361186845637578</v>
      </c>
      <c r="BC56" s="14">
        <f t="shared" si="10"/>
        <v>1.484559167785235</v>
      </c>
      <c r="BD56" s="1">
        <f t="shared" si="11"/>
        <v>0.49113050608552905</v>
      </c>
      <c r="BE56" s="1">
        <f t="shared" si="12"/>
        <v>0.67360063626959854</v>
      </c>
      <c r="BF56" s="1">
        <f>SUM(BD$3:BD56)</f>
        <v>26.442350410501035</v>
      </c>
      <c r="BG56" s="1">
        <f>SUM(BE$3:BE56)</f>
        <v>36.523754008683198</v>
      </c>
      <c r="BH56" s="1">
        <f t="shared" si="13"/>
        <v>7.2305324507036216E-3</v>
      </c>
      <c r="BI56" s="1">
        <f t="shared" si="14"/>
        <v>4.9584491280956558E-3</v>
      </c>
      <c r="BJ56" s="1">
        <f>SUM(BH$3:BH56)</f>
        <v>0.1948009770465354</v>
      </c>
      <c r="BK56" s="1">
        <f>SUM(BI$3:BI56)</f>
        <v>0.13427918487473858</v>
      </c>
      <c r="BL56" s="1">
        <f t="shared" si="15"/>
        <v>0.32908016192127398</v>
      </c>
      <c r="BM56" s="34">
        <f t="shared" si="16"/>
        <v>6.0521792171796818E-2</v>
      </c>
      <c r="BN56" s="33">
        <f t="shared" si="17"/>
        <v>1.7005482147651005</v>
      </c>
      <c r="BO56" s="14">
        <f t="shared" si="18"/>
        <v>1.8201296375838925</v>
      </c>
      <c r="BP56" s="1">
        <f t="shared" si="19"/>
        <v>0.58804566157986393</v>
      </c>
      <c r="BQ56" s="1">
        <f t="shared" si="20"/>
        <v>0.54941141518218284</v>
      </c>
      <c r="BR56" s="1">
        <f>SUM(BP$3:BP56)</f>
        <v>31.641726303189664</v>
      </c>
      <c r="BS56" s="1">
        <f>SUM(BQ$3:BQ56)</f>
        <v>29.767460800625884</v>
      </c>
      <c r="BT56" s="1">
        <f t="shared" si="21"/>
        <v>8.6573389065924405E-3</v>
      </c>
      <c r="BU56" s="1">
        <f t="shared" si="22"/>
        <v>4.0442784728688458E-3</v>
      </c>
      <c r="BV56" s="1">
        <f>SUM(BT$3:BT56)</f>
        <v>0.23314152104821456</v>
      </c>
      <c r="BW56" s="1">
        <f>SUM(BU$3:BU56)</f>
        <v>0.10946212399915922</v>
      </c>
      <c r="BX56" s="1">
        <f t="shared" si="23"/>
        <v>0.34260364504737378</v>
      </c>
      <c r="BY56" s="34">
        <f t="shared" si="24"/>
        <v>0.12367939704905534</v>
      </c>
      <c r="BZ56" s="33">
        <f t="shared" si="25"/>
        <v>1.3649777449664426</v>
      </c>
      <c r="CA56" s="14">
        <f t="shared" si="26"/>
        <v>2.1557001073825499</v>
      </c>
      <c r="CB56" s="1">
        <f t="shared" si="27"/>
        <v>0.73261267715730016</v>
      </c>
      <c r="CC56" s="1">
        <f t="shared" si="28"/>
        <v>0.4638864174916239</v>
      </c>
      <c r="CD56" s="1">
        <f>SUM(CB$3:CB56)</f>
        <v>39.386285014412728</v>
      </c>
      <c r="CE56" s="1">
        <f>SUM(CC$3:CC56)</f>
        <v>25.120572775628226</v>
      </c>
      <c r="CF56" s="1">
        <f t="shared" si="29"/>
        <v>1.078568663592692E-2</v>
      </c>
      <c r="CG56" s="1">
        <f t="shared" si="30"/>
        <v>3.4147194620911207E-3</v>
      </c>
      <c r="CH56" s="1">
        <f>SUM(CF$3:CF56)</f>
        <v>0.29027279709898224</v>
      </c>
      <c r="CI56" s="1">
        <f>SUM(CG$3:CG56)</f>
        <v>9.2387388903910198E-2</v>
      </c>
      <c r="CJ56" s="1">
        <f t="shared" si="31"/>
        <v>0.38266018600289242</v>
      </c>
      <c r="CK56" s="34">
        <f t="shared" si="32"/>
        <v>0.19788540819507205</v>
      </c>
      <c r="CL56" s="33">
        <f t="shared" si="33"/>
        <v>1.2810851275167783</v>
      </c>
      <c r="CM56" s="14">
        <f t="shared" si="34"/>
        <v>2.2395927248322147</v>
      </c>
      <c r="CN56" s="1">
        <f t="shared" si="35"/>
        <v>0.78058825172560831</v>
      </c>
      <c r="CO56" s="1">
        <f t="shared" si="36"/>
        <v>0.44650975550696065</v>
      </c>
      <c r="CP56" s="1">
        <f>SUM(CN$3:CN56)</f>
        <v>41.953392756901664</v>
      </c>
      <c r="CQ56" s="1">
        <f>SUM(CO$3:CO56)</f>
        <v>24.177026629579832</v>
      </c>
      <c r="CR56" s="1">
        <f t="shared" si="37"/>
        <v>1.1491993705960345E-2</v>
      </c>
      <c r="CS56" s="1">
        <f t="shared" si="38"/>
        <v>3.2868079224817937E-3</v>
      </c>
      <c r="CT56" s="1">
        <f>SUM(CR$3:CR56)</f>
        <v>0.30921615321122448</v>
      </c>
      <c r="CU56" s="1">
        <f>SUM(CS$3:CS56)</f>
        <v>8.8919793601922176E-2</v>
      </c>
      <c r="CV56" s="1">
        <f t="shared" si="39"/>
        <v>0.39813594681314668</v>
      </c>
      <c r="CW56" s="34">
        <f t="shared" si="40"/>
        <v>0.2202963596093023</v>
      </c>
    </row>
    <row r="57" spans="2:101" ht="14.25" x14ac:dyDescent="0.15">
      <c r="B57" s="48" t="s">
        <v>101</v>
      </c>
      <c r="C57" s="18">
        <v>0</v>
      </c>
      <c r="D57" s="19">
        <v>877.9</v>
      </c>
      <c r="E57" s="2" t="str">
        <f t="shared" si="42"/>
        <v>新八雲駅→長万部駅</v>
      </c>
      <c r="F57" s="83">
        <v>255</v>
      </c>
      <c r="G57" s="20">
        <f t="shared" si="71"/>
        <v>33.100000000000023</v>
      </c>
      <c r="H57" s="4">
        <v>0</v>
      </c>
      <c r="I57" s="36">
        <f t="shared" si="72"/>
        <v>366</v>
      </c>
      <c r="J57" s="123">
        <f t="shared" si="73"/>
        <v>5.4084967320261476E-3</v>
      </c>
      <c r="K57" s="59">
        <f>G57*$L$17</f>
        <v>25.586300000000019</v>
      </c>
      <c r="L57" s="54">
        <f>IF(J57=0,0,SUM(J$21:J57)+SUM(K$21:K57)/86400+SUM(C$21:C57)/86400)</f>
        <v>0.18571537611398356</v>
      </c>
      <c r="M57" s="66">
        <f t="shared" si="92"/>
        <v>255</v>
      </c>
      <c r="N57" s="67">
        <f t="shared" si="74"/>
        <v>365</v>
      </c>
      <c r="O57" s="68">
        <f t="shared" si="75"/>
        <v>367</v>
      </c>
      <c r="P57" s="68">
        <f t="shared" si="64"/>
        <v>365</v>
      </c>
      <c r="Q57" s="68">
        <f t="shared" si="76"/>
        <v>365</v>
      </c>
      <c r="R57" s="68">
        <f t="shared" si="65"/>
        <v>255</v>
      </c>
      <c r="S57" s="67">
        <f t="shared" si="77"/>
        <v>365</v>
      </c>
      <c r="T57" s="68">
        <f t="shared" si="78"/>
        <v>367</v>
      </c>
      <c r="U57" s="68">
        <f t="shared" si="66"/>
        <v>365</v>
      </c>
      <c r="V57" s="68">
        <f t="shared" si="79"/>
        <v>365</v>
      </c>
      <c r="W57" s="68">
        <f t="shared" si="67"/>
        <v>255</v>
      </c>
      <c r="X57" s="67">
        <f t="shared" si="80"/>
        <v>365</v>
      </c>
      <c r="Y57" s="68">
        <f t="shared" si="81"/>
        <v>367</v>
      </c>
      <c r="Z57" s="68">
        <f t="shared" si="68"/>
        <v>365</v>
      </c>
      <c r="AA57" s="68">
        <f t="shared" si="82"/>
        <v>365</v>
      </c>
      <c r="AB57" s="68">
        <f t="shared" si="69"/>
        <v>255</v>
      </c>
      <c r="AC57" s="69">
        <f t="shared" si="83"/>
        <v>365</v>
      </c>
      <c r="AD57" s="70">
        <f t="shared" si="84"/>
        <v>365</v>
      </c>
      <c r="AE57" s="70">
        <f t="shared" si="85"/>
        <v>365</v>
      </c>
      <c r="AF57" s="71">
        <f t="shared" si="86"/>
        <v>255</v>
      </c>
      <c r="AG57" s="69">
        <f t="shared" si="87"/>
        <v>467.29411764705918</v>
      </c>
      <c r="AH57" s="70">
        <f t="shared" si="88"/>
        <v>467.29411764705918</v>
      </c>
      <c r="AI57" s="70">
        <f t="shared" si="89"/>
        <v>467.29411764705918</v>
      </c>
      <c r="AJ57" s="70">
        <f t="shared" si="90"/>
        <v>467.29411764705918</v>
      </c>
      <c r="AK57" s="72">
        <f t="shared" si="91"/>
        <v>467.29411764705918</v>
      </c>
      <c r="AM57" s="12">
        <v>54</v>
      </c>
      <c r="AN57" s="13">
        <f t="shared" si="41"/>
        <v>27240.966748999996</v>
      </c>
      <c r="AO57" s="14">
        <f t="shared" si="0"/>
        <v>930.44554299199979</v>
      </c>
      <c r="AP57" s="33">
        <f t="shared" si="1"/>
        <v>2.1196756778523484</v>
      </c>
      <c r="AQ57" s="14">
        <f t="shared" si="2"/>
        <v>1.4010021744966439</v>
      </c>
      <c r="AR57" s="1">
        <f t="shared" si="3"/>
        <v>0.47177028563784729</v>
      </c>
      <c r="AS57" s="1">
        <f t="shared" si="4"/>
        <v>0.71377476652331595</v>
      </c>
      <c r="AT57" s="1">
        <f>SUM(AR$3:AR57)</f>
        <v>25.870730405258811</v>
      </c>
      <c r="AU57" s="1">
        <f>SUM(AS$3:AS57)</f>
        <v>39.434640600004002</v>
      </c>
      <c r="AV57" s="1">
        <f t="shared" si="5"/>
        <v>7.0765542845677093E-3</v>
      </c>
      <c r="AW57" s="1">
        <f t="shared" si="6"/>
        <v>5.35331074892487E-3</v>
      </c>
      <c r="AX57" s="1">
        <f>SUM(AV$3:AV57)</f>
        <v>0.19418495591458762</v>
      </c>
      <c r="AY57" s="1">
        <f>SUM(AW$3:AW57)</f>
        <v>0.14770068924406629</v>
      </c>
      <c r="AZ57" s="1">
        <f t="shared" si="7"/>
        <v>0.34188564515865394</v>
      </c>
      <c r="BA57" s="1">
        <f t="shared" si="8"/>
        <v>4.6484266670521329E-2</v>
      </c>
      <c r="BB57" s="33">
        <f t="shared" si="9"/>
        <v>2.0357830604026841</v>
      </c>
      <c r="BC57" s="14">
        <f t="shared" si="10"/>
        <v>1.4848947919463087</v>
      </c>
      <c r="BD57" s="1">
        <f t="shared" si="11"/>
        <v>0.49121147505874074</v>
      </c>
      <c r="BE57" s="1">
        <f t="shared" si="12"/>
        <v>0.67344838531574458</v>
      </c>
      <c r="BF57" s="1">
        <f>SUM(BD$3:BD57)</f>
        <v>26.933561885559776</v>
      </c>
      <c r="BG57" s="1">
        <f>SUM(BE$3:BE57)</f>
        <v>37.197202393998943</v>
      </c>
      <c r="BH57" s="1">
        <f t="shared" si="13"/>
        <v>7.3681721258811112E-3</v>
      </c>
      <c r="BI57" s="1">
        <f t="shared" si="14"/>
        <v>5.0508628898680852E-3</v>
      </c>
      <c r="BJ57" s="1">
        <f>SUM(BH$3:BH57)</f>
        <v>0.20216914917241652</v>
      </c>
      <c r="BK57" s="1">
        <f>SUM(BI$3:BI57)</f>
        <v>0.13933004776460667</v>
      </c>
      <c r="BL57" s="1">
        <f t="shared" si="15"/>
        <v>0.34149919693702319</v>
      </c>
      <c r="BM57" s="34">
        <f t="shared" si="16"/>
        <v>6.283910140780985E-2</v>
      </c>
      <c r="BN57" s="33">
        <f t="shared" si="17"/>
        <v>1.7002125906040269</v>
      </c>
      <c r="BO57" s="14">
        <f t="shared" si="18"/>
        <v>1.8204652617449661</v>
      </c>
      <c r="BP57" s="1">
        <f t="shared" si="19"/>
        <v>0.58816174255287368</v>
      </c>
      <c r="BQ57" s="1">
        <f t="shared" si="20"/>
        <v>0.54931012473232943</v>
      </c>
      <c r="BR57" s="1">
        <f>SUM(BP$3:BP57)</f>
        <v>32.229888045742534</v>
      </c>
      <c r="BS57" s="1">
        <f>SUM(BQ$3:BQ57)</f>
        <v>30.316770925358213</v>
      </c>
      <c r="BT57" s="1">
        <f t="shared" si="21"/>
        <v>8.8224261382931057E-3</v>
      </c>
      <c r="BU57" s="1">
        <f t="shared" si="22"/>
        <v>4.1198259354924705E-3</v>
      </c>
      <c r="BV57" s="1">
        <f>SUM(BT$3:BT57)</f>
        <v>0.24196394718650766</v>
      </c>
      <c r="BW57" s="1">
        <f>SUM(BU$3:BU57)</f>
        <v>0.11358194993465169</v>
      </c>
      <c r="BX57" s="1">
        <f t="shared" si="23"/>
        <v>0.35554589712115936</v>
      </c>
      <c r="BY57" s="34">
        <f t="shared" si="24"/>
        <v>0.12838199725185595</v>
      </c>
      <c r="BZ57" s="33">
        <f t="shared" si="25"/>
        <v>1.364642120805369</v>
      </c>
      <c r="CA57" s="14">
        <f t="shared" si="26"/>
        <v>2.1560357315436236</v>
      </c>
      <c r="CB57" s="1">
        <f t="shared" si="27"/>
        <v>0.73279285810834516</v>
      </c>
      <c r="CC57" s="1">
        <f t="shared" si="28"/>
        <v>0.46381420556701325</v>
      </c>
      <c r="CD57" s="1">
        <f>SUM(CB$3:CB57)</f>
        <v>40.119077872521075</v>
      </c>
      <c r="CE57" s="1">
        <f>SUM(CC$3:CC57)</f>
        <v>25.584386981195237</v>
      </c>
      <c r="CF57" s="1">
        <f t="shared" si="29"/>
        <v>1.0991892871625176E-2</v>
      </c>
      <c r="CG57" s="1">
        <f t="shared" si="30"/>
        <v>3.4786065417525994E-3</v>
      </c>
      <c r="CH57" s="1">
        <f>SUM(CF$3:CF57)</f>
        <v>0.3012646899706074</v>
      </c>
      <c r="CI57" s="1">
        <f>SUM(CG$3:CG57)</f>
        <v>9.5865995445662794E-2</v>
      </c>
      <c r="CJ57" s="1">
        <f t="shared" si="31"/>
        <v>0.39713068541627017</v>
      </c>
      <c r="CK57" s="34">
        <f t="shared" si="32"/>
        <v>0.20539869452494461</v>
      </c>
      <c r="CL57" s="33">
        <f t="shared" si="33"/>
        <v>1.2807495033557046</v>
      </c>
      <c r="CM57" s="14">
        <f t="shared" si="34"/>
        <v>2.239928348993288</v>
      </c>
      <c r="CN57" s="1">
        <f t="shared" si="35"/>
        <v>0.78079280716478128</v>
      </c>
      <c r="CO57" s="1">
        <f t="shared" si="36"/>
        <v>0.44644285182132698</v>
      </c>
      <c r="CP57" s="1">
        <f>SUM(CN$3:CN57)</f>
        <v>42.734185564066443</v>
      </c>
      <c r="CQ57" s="1">
        <f>SUM(CO$3:CO57)</f>
        <v>24.623469481401159</v>
      </c>
      <c r="CR57" s="1">
        <f t="shared" si="37"/>
        <v>1.1711892107471719E-2</v>
      </c>
      <c r="CS57" s="1">
        <f t="shared" si="38"/>
        <v>3.3483213886599523E-3</v>
      </c>
      <c r="CT57" s="1">
        <f>SUM(CR$3:CR57)</f>
        <v>0.32092804531869618</v>
      </c>
      <c r="CU57" s="1">
        <f>SUM(CS$3:CS57)</f>
        <v>9.2268114990582129E-2</v>
      </c>
      <c r="CV57" s="1">
        <f t="shared" si="39"/>
        <v>0.4131961603092783</v>
      </c>
      <c r="CW57" s="34">
        <f t="shared" si="40"/>
        <v>0.22865993032811405</v>
      </c>
    </row>
    <row r="58" spans="2:101" ht="14.25" x14ac:dyDescent="0.15">
      <c r="B58" s="48" t="s">
        <v>102</v>
      </c>
      <c r="C58" s="18">
        <v>0</v>
      </c>
      <c r="D58" s="19">
        <v>911</v>
      </c>
      <c r="E58" s="2" t="str">
        <f t="shared" si="42"/>
        <v>長万部駅→倶知安駅</v>
      </c>
      <c r="F58" s="83">
        <v>255</v>
      </c>
      <c r="G58" s="20">
        <f t="shared" si="71"/>
        <v>54.100000000000023</v>
      </c>
      <c r="H58" s="4">
        <v>0</v>
      </c>
      <c r="I58" s="36">
        <f t="shared" si="72"/>
        <v>366</v>
      </c>
      <c r="J58" s="123">
        <f t="shared" si="73"/>
        <v>8.8398692810457546E-3</v>
      </c>
      <c r="K58" s="59">
        <f>G58*$L$17</f>
        <v>41.81930000000002</v>
      </c>
      <c r="L58" s="54">
        <f>IF(J58=0,0,SUM(J$21:J58)+SUM(K$21:K58)/86400+SUM(C$21:C58)/86400)</f>
        <v>0.19503926507095523</v>
      </c>
      <c r="M58" s="66">
        <f t="shared" si="92"/>
        <v>255</v>
      </c>
      <c r="N58" s="67">
        <f t="shared" si="74"/>
        <v>365</v>
      </c>
      <c r="O58" s="68">
        <f t="shared" si="75"/>
        <v>367</v>
      </c>
      <c r="P58" s="68">
        <f t="shared" si="64"/>
        <v>365</v>
      </c>
      <c r="Q58" s="68">
        <f t="shared" si="76"/>
        <v>365</v>
      </c>
      <c r="R58" s="68">
        <f t="shared" si="65"/>
        <v>255</v>
      </c>
      <c r="S58" s="67">
        <f t="shared" si="77"/>
        <v>365</v>
      </c>
      <c r="T58" s="68">
        <f t="shared" si="78"/>
        <v>367</v>
      </c>
      <c r="U58" s="68">
        <f t="shared" si="66"/>
        <v>365</v>
      </c>
      <c r="V58" s="68">
        <f t="shared" si="79"/>
        <v>365</v>
      </c>
      <c r="W58" s="68">
        <f t="shared" si="67"/>
        <v>255</v>
      </c>
      <c r="X58" s="67">
        <f t="shared" si="80"/>
        <v>365</v>
      </c>
      <c r="Y58" s="68">
        <f t="shared" si="81"/>
        <v>367</v>
      </c>
      <c r="Z58" s="68">
        <f t="shared" si="68"/>
        <v>365</v>
      </c>
      <c r="AA58" s="68">
        <f t="shared" si="82"/>
        <v>365</v>
      </c>
      <c r="AB58" s="68">
        <f t="shared" si="69"/>
        <v>255</v>
      </c>
      <c r="AC58" s="69">
        <f t="shared" si="83"/>
        <v>365</v>
      </c>
      <c r="AD58" s="70">
        <f t="shared" si="84"/>
        <v>365</v>
      </c>
      <c r="AE58" s="70">
        <f t="shared" si="85"/>
        <v>365</v>
      </c>
      <c r="AF58" s="71">
        <f t="shared" si="86"/>
        <v>255</v>
      </c>
      <c r="AG58" s="69">
        <f t="shared" si="87"/>
        <v>763.76470588235327</v>
      </c>
      <c r="AH58" s="70">
        <f t="shared" si="88"/>
        <v>763.76470588235327</v>
      </c>
      <c r="AI58" s="70">
        <f t="shared" si="89"/>
        <v>763.76470588235327</v>
      </c>
      <c r="AJ58" s="70">
        <f t="shared" si="90"/>
        <v>763.76470588235327</v>
      </c>
      <c r="AK58" s="72">
        <f t="shared" si="91"/>
        <v>763.76470588235327</v>
      </c>
      <c r="AM58" s="12">
        <v>55</v>
      </c>
      <c r="AN58" s="13">
        <f t="shared" si="41"/>
        <v>27240.966748999996</v>
      </c>
      <c r="AO58" s="14">
        <f t="shared" si="0"/>
        <v>935.72942259999979</v>
      </c>
      <c r="AP58" s="33">
        <f t="shared" si="1"/>
        <v>2.1193342281879191</v>
      </c>
      <c r="AQ58" s="14">
        <f t="shared" si="2"/>
        <v>1.4013436241610737</v>
      </c>
      <c r="AR58" s="1">
        <f t="shared" si="3"/>
        <v>0.47184629337819156</v>
      </c>
      <c r="AS58" s="1">
        <f t="shared" si="4"/>
        <v>0.71360084904133236</v>
      </c>
      <c r="AT58" s="1">
        <f>SUM(AR$3:AR58)</f>
        <v>26.342576698637004</v>
      </c>
      <c r="AU58" s="1">
        <f>SUM(AS$3:AS58)</f>
        <v>40.148241449045337</v>
      </c>
      <c r="AV58" s="1">
        <f t="shared" si="5"/>
        <v>7.2087628155001497E-3</v>
      </c>
      <c r="AW58" s="1">
        <f t="shared" si="6"/>
        <v>5.4511175968435114E-3</v>
      </c>
      <c r="AX58" s="1">
        <f>SUM(AV$3:AV58)</f>
        <v>0.20139371873008777</v>
      </c>
      <c r="AY58" s="1">
        <f>SUM(AW$3:AW58)</f>
        <v>0.15315180684090982</v>
      </c>
      <c r="AZ58" s="1">
        <f t="shared" si="7"/>
        <v>0.35454552557099761</v>
      </c>
      <c r="BA58" s="1">
        <f t="shared" si="8"/>
        <v>4.8241911889177952E-2</v>
      </c>
      <c r="BB58" s="33">
        <f t="shared" si="9"/>
        <v>2.0354416107382547</v>
      </c>
      <c r="BC58" s="14">
        <f t="shared" si="10"/>
        <v>1.4852362416107383</v>
      </c>
      <c r="BD58" s="1">
        <f t="shared" si="11"/>
        <v>0.49129387682965764</v>
      </c>
      <c r="BE58" s="1">
        <f t="shared" si="12"/>
        <v>0.6732935623194195</v>
      </c>
      <c r="BF58" s="1">
        <f>SUM(BD$3:BD58)</f>
        <v>27.424855762389434</v>
      </c>
      <c r="BG58" s="1">
        <f>SUM(BE$3:BE58)</f>
        <v>37.870495956318365</v>
      </c>
      <c r="BH58" s="1">
        <f t="shared" si="13"/>
        <v>7.505878673786436E-3</v>
      </c>
      <c r="BI58" s="1">
        <f t="shared" si="14"/>
        <v>5.143214712162233E-3</v>
      </c>
      <c r="BJ58" s="1">
        <f>SUM(BH$3:BH58)</f>
        <v>0.20967502784620295</v>
      </c>
      <c r="BK58" s="1">
        <f>SUM(BI$3:BI58)</f>
        <v>0.14447326247676889</v>
      </c>
      <c r="BL58" s="1">
        <f t="shared" si="15"/>
        <v>0.35414829032297185</v>
      </c>
      <c r="BM58" s="34">
        <f t="shared" si="16"/>
        <v>6.5201765369434062E-2</v>
      </c>
      <c r="BN58" s="33">
        <f t="shared" si="17"/>
        <v>1.699871140939597</v>
      </c>
      <c r="BO58" s="14">
        <f t="shared" si="18"/>
        <v>1.8208067114093958</v>
      </c>
      <c r="BP58" s="1">
        <f t="shared" si="19"/>
        <v>0.58827988540781628</v>
      </c>
      <c r="BQ58" s="1">
        <f t="shared" si="20"/>
        <v>0.54920711448056436</v>
      </c>
      <c r="BR58" s="1">
        <f>SUM(BP$3:BP58)</f>
        <v>32.818167931150349</v>
      </c>
      <c r="BS58" s="1">
        <f>SUM(BQ$3:BQ58)</f>
        <v>30.865978039838776</v>
      </c>
      <c r="BT58" s="1">
        <f t="shared" si="21"/>
        <v>8.9876093603971936E-3</v>
      </c>
      <c r="BU58" s="1">
        <f t="shared" si="22"/>
        <v>4.1953321245043109E-3</v>
      </c>
      <c r="BV58" s="1">
        <f>SUM(BT$3:BT58)</f>
        <v>0.25095155654690487</v>
      </c>
      <c r="BW58" s="1">
        <f>SUM(BU$3:BU58)</f>
        <v>0.117777282059156</v>
      </c>
      <c r="BX58" s="1">
        <f t="shared" si="23"/>
        <v>0.36872883860606087</v>
      </c>
      <c r="BY58" s="34">
        <f t="shared" si="24"/>
        <v>0.13317427448774888</v>
      </c>
      <c r="BZ58" s="33">
        <f t="shared" si="25"/>
        <v>1.3643006711409393</v>
      </c>
      <c r="CA58" s="14">
        <f t="shared" si="26"/>
        <v>2.1563771812080534</v>
      </c>
      <c r="CB58" s="1">
        <f t="shared" si="27"/>
        <v>0.73297625747242257</v>
      </c>
      <c r="CC58" s="1">
        <f t="shared" si="28"/>
        <v>0.46374076331107178</v>
      </c>
      <c r="CD58" s="1">
        <f>SUM(CB$3:CB58)</f>
        <v>40.852054129993498</v>
      </c>
      <c r="CE58" s="1">
        <f>SUM(CC$3:CC58)</f>
        <v>26.04812774450631</v>
      </c>
      <c r="CF58" s="1">
        <f t="shared" si="29"/>
        <v>1.1198248378050901E-2</v>
      </c>
      <c r="CG58" s="1">
        <f t="shared" si="30"/>
        <v>3.5424641641817983E-3</v>
      </c>
      <c r="CH58" s="1">
        <f>SUM(CF$3:CF58)</f>
        <v>0.31246293834865829</v>
      </c>
      <c r="CI58" s="1">
        <f>SUM(CG$3:CG58)</f>
        <v>9.9408459609844596E-2</v>
      </c>
      <c r="CJ58" s="1">
        <f t="shared" si="31"/>
        <v>0.41187139795850292</v>
      </c>
      <c r="CK58" s="34">
        <f t="shared" si="32"/>
        <v>0.2130544787388137</v>
      </c>
      <c r="CL58" s="33">
        <f t="shared" si="33"/>
        <v>1.280408053691275</v>
      </c>
      <c r="CM58" s="14">
        <f t="shared" si="34"/>
        <v>2.2402697986577178</v>
      </c>
      <c r="CN58" s="1">
        <f t="shared" si="35"/>
        <v>0.78100102316375664</v>
      </c>
      <c r="CO58" s="1">
        <f t="shared" si="36"/>
        <v>0.44637480744469304</v>
      </c>
      <c r="CP58" s="1">
        <f>SUM(CN$3:CN58)</f>
        <v>43.515186587230197</v>
      </c>
      <c r="CQ58" s="1">
        <f>SUM(CO$3:CO58)</f>
        <v>25.069844288845854</v>
      </c>
      <c r="CR58" s="1">
        <f t="shared" si="37"/>
        <v>1.1931960076112949E-2</v>
      </c>
      <c r="CS58" s="1">
        <f t="shared" si="38"/>
        <v>3.4098075568691831E-3</v>
      </c>
      <c r="CT58" s="1">
        <f>SUM(CR$3:CR58)</f>
        <v>0.33286000539480914</v>
      </c>
      <c r="CU58" s="1">
        <f>SUM(CS$3:CS58)</f>
        <v>9.5677922547451305E-2</v>
      </c>
      <c r="CV58" s="1">
        <f t="shared" si="39"/>
        <v>0.42853792794226042</v>
      </c>
      <c r="CW58" s="34">
        <f t="shared" si="40"/>
        <v>0.23718208284735784</v>
      </c>
    </row>
    <row r="59" spans="2:101" ht="14.25" x14ac:dyDescent="0.15">
      <c r="B59" s="48" t="s">
        <v>103</v>
      </c>
      <c r="C59" s="18">
        <v>0</v>
      </c>
      <c r="D59" s="19">
        <v>965.1</v>
      </c>
      <c r="E59" s="2" t="str">
        <f t="shared" si="42"/>
        <v>倶知安駅→小樽駅</v>
      </c>
      <c r="F59" s="83">
        <v>255</v>
      </c>
      <c r="G59" s="20">
        <f t="shared" si="71"/>
        <v>38</v>
      </c>
      <c r="H59" s="4">
        <v>0</v>
      </c>
      <c r="I59" s="36">
        <f t="shared" si="72"/>
        <v>366</v>
      </c>
      <c r="J59" s="123">
        <f t="shared" si="73"/>
        <v>6.2091503267973861E-3</v>
      </c>
      <c r="K59" s="59">
        <f>G59*$L$17</f>
        <v>29.374000000000002</v>
      </c>
      <c r="L59" s="54">
        <f>IF(J59=0,0,SUM(J$21:J59)+SUM(K$21:K59)/86400+SUM(C$21:C59)/86400)</f>
        <v>0.20158839224960445</v>
      </c>
      <c r="M59" s="66">
        <f t="shared" si="92"/>
        <v>255</v>
      </c>
      <c r="N59" s="67">
        <f t="shared" si="74"/>
        <v>365</v>
      </c>
      <c r="O59" s="68">
        <f t="shared" si="75"/>
        <v>367</v>
      </c>
      <c r="P59" s="68">
        <f t="shared" si="64"/>
        <v>365</v>
      </c>
      <c r="Q59" s="68">
        <f t="shared" si="76"/>
        <v>365</v>
      </c>
      <c r="R59" s="68">
        <f t="shared" si="65"/>
        <v>255</v>
      </c>
      <c r="S59" s="67">
        <f t="shared" si="77"/>
        <v>365</v>
      </c>
      <c r="T59" s="68">
        <f t="shared" si="78"/>
        <v>367</v>
      </c>
      <c r="U59" s="68">
        <f t="shared" si="66"/>
        <v>365</v>
      </c>
      <c r="V59" s="68">
        <f t="shared" si="79"/>
        <v>365</v>
      </c>
      <c r="W59" s="68">
        <f t="shared" si="67"/>
        <v>255</v>
      </c>
      <c r="X59" s="67">
        <f t="shared" si="80"/>
        <v>365</v>
      </c>
      <c r="Y59" s="68">
        <f t="shared" si="81"/>
        <v>367</v>
      </c>
      <c r="Z59" s="68">
        <f t="shared" si="68"/>
        <v>365</v>
      </c>
      <c r="AA59" s="68">
        <f t="shared" si="82"/>
        <v>365</v>
      </c>
      <c r="AB59" s="68">
        <f t="shared" si="69"/>
        <v>255</v>
      </c>
      <c r="AC59" s="69">
        <f t="shared" si="83"/>
        <v>365</v>
      </c>
      <c r="AD59" s="70">
        <f t="shared" si="84"/>
        <v>365</v>
      </c>
      <c r="AE59" s="70">
        <f t="shared" si="85"/>
        <v>365</v>
      </c>
      <c r="AF59" s="71">
        <f t="shared" si="86"/>
        <v>255</v>
      </c>
      <c r="AG59" s="69">
        <f t="shared" si="87"/>
        <v>536.47058823529414</v>
      </c>
      <c r="AH59" s="70">
        <f t="shared" si="88"/>
        <v>536.47058823529414</v>
      </c>
      <c r="AI59" s="70">
        <f t="shared" si="89"/>
        <v>536.47058823529414</v>
      </c>
      <c r="AJ59" s="70">
        <f t="shared" si="90"/>
        <v>536.47058823529414</v>
      </c>
      <c r="AK59" s="72">
        <f t="shared" si="91"/>
        <v>536.47058823529414</v>
      </c>
      <c r="AM59" s="12">
        <v>56</v>
      </c>
      <c r="AN59" s="13">
        <f t="shared" si="41"/>
        <v>27240.966748999996</v>
      </c>
      <c r="AO59" s="14">
        <f t="shared" si="0"/>
        <v>941.10345095199978</v>
      </c>
      <c r="AP59" s="33">
        <f t="shared" si="1"/>
        <v>2.118986953020134</v>
      </c>
      <c r="AQ59" s="14">
        <f t="shared" si="2"/>
        <v>1.4016908993288588</v>
      </c>
      <c r="AR59" s="1">
        <f t="shared" si="3"/>
        <v>0.47192362301935248</v>
      </c>
      <c r="AS59" s="1">
        <f t="shared" si="4"/>
        <v>0.7134240512503921</v>
      </c>
      <c r="AT59" s="1">
        <f>SUM(AR$3:AR59)</f>
        <v>26.814500321656357</v>
      </c>
      <c r="AU59" s="1">
        <f>SUM(AS$3:AS59)</f>
        <v>40.861665500295729</v>
      </c>
      <c r="AV59" s="1">
        <f t="shared" si="5"/>
        <v>7.341034135856594E-3</v>
      </c>
      <c r="AW59" s="1">
        <f t="shared" si="6"/>
        <v>5.5488537319474942E-3</v>
      </c>
      <c r="AX59" s="1">
        <f>SUM(AV$3:AV59)</f>
        <v>0.20873475286594437</v>
      </c>
      <c r="AY59" s="1">
        <f>SUM(AW$3:AW59)</f>
        <v>0.15870066057285731</v>
      </c>
      <c r="AZ59" s="1">
        <f t="shared" si="7"/>
        <v>0.36743541343880171</v>
      </c>
      <c r="BA59" s="1">
        <f t="shared" si="8"/>
        <v>5.0034092293087057E-2</v>
      </c>
      <c r="BB59" s="33">
        <f t="shared" si="9"/>
        <v>2.0350943355704696</v>
      </c>
      <c r="BC59" s="14">
        <f t="shared" si="10"/>
        <v>1.4855835167785232</v>
      </c>
      <c r="BD59" s="1">
        <f t="shared" si="11"/>
        <v>0.49137771282709797</v>
      </c>
      <c r="BE59" s="1">
        <f t="shared" si="12"/>
        <v>0.67313617087546351</v>
      </c>
      <c r="BF59" s="1">
        <f>SUM(BD$3:BD59)</f>
        <v>27.916233475216533</v>
      </c>
      <c r="BG59" s="1">
        <f>SUM(BE$3:BE59)</f>
        <v>38.543632127193831</v>
      </c>
      <c r="BH59" s="1">
        <f t="shared" si="13"/>
        <v>7.6436533106437471E-3</v>
      </c>
      <c r="BI59" s="1">
        <f t="shared" si="14"/>
        <v>5.2355035512536051E-3</v>
      </c>
      <c r="BJ59" s="1">
        <f>SUM(BH$3:BH59)</f>
        <v>0.21731868115684672</v>
      </c>
      <c r="BK59" s="1">
        <f>SUM(BI$3:BI59)</f>
        <v>0.14970876602802249</v>
      </c>
      <c r="BL59" s="1">
        <f t="shared" si="15"/>
        <v>0.36702744718486924</v>
      </c>
      <c r="BM59" s="34">
        <f t="shared" si="16"/>
        <v>6.7609915128824222E-2</v>
      </c>
      <c r="BN59" s="33">
        <f t="shared" si="17"/>
        <v>1.6995238657718119</v>
      </c>
      <c r="BO59" s="14">
        <f t="shared" si="18"/>
        <v>1.8211539865771809</v>
      </c>
      <c r="BP59" s="1">
        <f t="shared" si="19"/>
        <v>0.58840009260232762</v>
      </c>
      <c r="BQ59" s="1">
        <f t="shared" si="20"/>
        <v>0.54910238638275621</v>
      </c>
      <c r="BR59" s="1">
        <f>SUM(BP$3:BP59)</f>
        <v>33.406568023752676</v>
      </c>
      <c r="BS59" s="1">
        <f>SUM(BQ$3:BQ59)</f>
        <v>31.415080426221532</v>
      </c>
      <c r="BT59" s="1">
        <f t="shared" si="21"/>
        <v>9.1528903293695407E-3</v>
      </c>
      <c r="BU59" s="1">
        <f t="shared" si="22"/>
        <v>4.2707963385325478E-3</v>
      </c>
      <c r="BV59" s="1">
        <f>SUM(BT$3:BT59)</f>
        <v>0.26010444687627443</v>
      </c>
      <c r="BW59" s="1">
        <f>SUM(BU$3:BU59)</f>
        <v>0.12204807839768854</v>
      </c>
      <c r="BX59" s="1">
        <f t="shared" si="23"/>
        <v>0.38215252527396298</v>
      </c>
      <c r="BY59" s="34">
        <f t="shared" si="24"/>
        <v>0.13805636847858588</v>
      </c>
      <c r="BZ59" s="33">
        <f t="shared" si="25"/>
        <v>1.363953395973154</v>
      </c>
      <c r="CA59" s="14">
        <f t="shared" si="26"/>
        <v>2.1567244563758385</v>
      </c>
      <c r="CB59" s="1">
        <f t="shared" si="27"/>
        <v>0.73316288001652696</v>
      </c>
      <c r="CC59" s="1">
        <f t="shared" si="28"/>
        <v>0.46366609190327485</v>
      </c>
      <c r="CD59" s="1">
        <f>SUM(CB$3:CB59)</f>
        <v>41.585217010010027</v>
      </c>
      <c r="CE59" s="1">
        <f>SUM(CC$3:CC59)</f>
        <v>26.511793836409584</v>
      </c>
      <c r="CF59" s="1">
        <f t="shared" si="29"/>
        <v>1.1404755911368197E-2</v>
      </c>
      <c r="CG59" s="1">
        <f t="shared" si="30"/>
        <v>3.6062918259143601E-3</v>
      </c>
      <c r="CH59" s="1">
        <f>SUM(CF$3:CF59)</f>
        <v>0.32386769426002648</v>
      </c>
      <c r="CI59" s="1">
        <f>SUM(CG$3:CG59)</f>
        <v>0.10301475143575896</v>
      </c>
      <c r="CJ59" s="1">
        <f t="shared" si="31"/>
        <v>0.42688244569578543</v>
      </c>
      <c r="CK59" s="34">
        <f t="shared" si="32"/>
        <v>0.22085294282426754</v>
      </c>
      <c r="CL59" s="33">
        <f t="shared" si="33"/>
        <v>1.2800607785234899</v>
      </c>
      <c r="CM59" s="14">
        <f t="shared" si="34"/>
        <v>2.2406170738255029</v>
      </c>
      <c r="CN59" s="1">
        <f t="shared" si="35"/>
        <v>0.78121290549458811</v>
      </c>
      <c r="CO59" s="1">
        <f t="shared" si="36"/>
        <v>0.44630562342928887</v>
      </c>
      <c r="CP59" s="1">
        <f>SUM(CN$3:CN59)</f>
        <v>44.296399492724788</v>
      </c>
      <c r="CQ59" s="1">
        <f>SUM(CO$3:CO59)</f>
        <v>25.516149912275143</v>
      </c>
      <c r="CR59" s="1">
        <f t="shared" si="37"/>
        <v>1.2152200752138038E-2</v>
      </c>
      <c r="CS59" s="1">
        <f t="shared" si="38"/>
        <v>3.4712659600055801E-3</v>
      </c>
      <c r="CT59" s="1">
        <f>SUM(CR$3:CR59)</f>
        <v>0.34501220614694716</v>
      </c>
      <c r="CU59" s="1">
        <f>SUM(CS$3:CS59)</f>
        <v>9.9149188507456881E-2</v>
      </c>
      <c r="CV59" s="1">
        <f t="shared" si="39"/>
        <v>0.44416139465440407</v>
      </c>
      <c r="CW59" s="34">
        <f t="shared" si="40"/>
        <v>0.24586301763949028</v>
      </c>
    </row>
    <row r="60" spans="2:101" ht="14.25" x14ac:dyDescent="0.15">
      <c r="B60" s="48" t="s">
        <v>104</v>
      </c>
      <c r="C60" s="18">
        <v>0</v>
      </c>
      <c r="D60" s="19">
        <v>1003.1</v>
      </c>
      <c r="E60" s="2" t="str">
        <f t="shared" si="42"/>
        <v>小樽駅→手稲隋道東坑口</v>
      </c>
      <c r="F60" s="83">
        <v>255</v>
      </c>
      <c r="G60" s="20">
        <f t="shared" si="71"/>
        <v>21.999999999999886</v>
      </c>
      <c r="H60" s="4">
        <v>0</v>
      </c>
      <c r="I60" s="36">
        <f t="shared" si="72"/>
        <v>366</v>
      </c>
      <c r="J60" s="123">
        <f t="shared" si="73"/>
        <v>3.9702889939850893E-3</v>
      </c>
      <c r="K60" s="59">
        <f>G60*$L$17</f>
        <v>17.005999999999911</v>
      </c>
      <c r="L60" s="54">
        <f>IF(J60=0,0,SUM(J$21:J60)+SUM(K$21:K60)/86400+SUM(C$21:C60)/86400)</f>
        <v>0.20575550994729325</v>
      </c>
      <c r="M60" s="66">
        <f t="shared" si="92"/>
        <v>255</v>
      </c>
      <c r="N60" s="67">
        <f t="shared" si="74"/>
        <v>359</v>
      </c>
      <c r="O60" s="68">
        <f t="shared" si="75"/>
        <v>367</v>
      </c>
      <c r="P60" s="68">
        <f t="shared" si="64"/>
        <v>359</v>
      </c>
      <c r="Q60" s="68">
        <f t="shared" si="76"/>
        <v>365</v>
      </c>
      <c r="R60" s="68">
        <f t="shared" si="65"/>
        <v>255</v>
      </c>
      <c r="S60" s="67">
        <f t="shared" si="77"/>
        <v>359</v>
      </c>
      <c r="T60" s="68">
        <f t="shared" si="78"/>
        <v>367</v>
      </c>
      <c r="U60" s="68">
        <f t="shared" si="66"/>
        <v>359</v>
      </c>
      <c r="V60" s="68">
        <f t="shared" si="79"/>
        <v>365</v>
      </c>
      <c r="W60" s="68">
        <f t="shared" si="67"/>
        <v>255</v>
      </c>
      <c r="X60" s="67">
        <f t="shared" si="80"/>
        <v>359</v>
      </c>
      <c r="Y60" s="68">
        <f t="shared" si="81"/>
        <v>367</v>
      </c>
      <c r="Z60" s="68">
        <f t="shared" si="68"/>
        <v>359</v>
      </c>
      <c r="AA60" s="68">
        <f t="shared" si="82"/>
        <v>365</v>
      </c>
      <c r="AB60" s="68">
        <f t="shared" si="69"/>
        <v>255</v>
      </c>
      <c r="AC60" s="69">
        <f t="shared" si="83"/>
        <v>346</v>
      </c>
      <c r="AD60" s="70">
        <f t="shared" si="84"/>
        <v>365</v>
      </c>
      <c r="AE60" s="70">
        <f t="shared" si="85"/>
        <v>365</v>
      </c>
      <c r="AF60" s="71">
        <f t="shared" si="86"/>
        <v>255</v>
      </c>
      <c r="AG60" s="69">
        <f t="shared" si="87"/>
        <v>358.21862080787969</v>
      </c>
      <c r="AH60" s="70">
        <f t="shared" si="88"/>
        <v>354.13419119614167</v>
      </c>
      <c r="AI60" s="70">
        <f t="shared" si="89"/>
        <v>343.03296908031172</v>
      </c>
      <c r="AJ60" s="70">
        <f t="shared" si="90"/>
        <v>336.45349175520687</v>
      </c>
      <c r="AK60" s="72">
        <f t="shared" si="91"/>
        <v>335.20638269186713</v>
      </c>
      <c r="AM60" s="12">
        <v>57</v>
      </c>
      <c r="AN60" s="13">
        <f t="shared" si="41"/>
        <v>27240.966748999996</v>
      </c>
      <c r="AO60" s="14">
        <f t="shared" si="0"/>
        <v>946.56762804799985</v>
      </c>
      <c r="AP60" s="33">
        <f t="shared" si="1"/>
        <v>2.1186338523489932</v>
      </c>
      <c r="AQ60" s="14">
        <f t="shared" si="2"/>
        <v>1.4020439999999996</v>
      </c>
      <c r="AR60" s="1">
        <f t="shared" si="3"/>
        <v>0.47200227584925536</v>
      </c>
      <c r="AS60" s="1">
        <f t="shared" si="4"/>
        <v>0.71324437749457237</v>
      </c>
      <c r="AT60" s="1">
        <f>SUM(AR$3:AR60)</f>
        <v>27.286502597505613</v>
      </c>
      <c r="AU60" s="1">
        <f>SUM(AS$3:AS60)</f>
        <v>41.574909877790304</v>
      </c>
      <c r="AV60" s="1">
        <f t="shared" si="5"/>
        <v>7.4733693676132104E-3</v>
      </c>
      <c r="AW60" s="1">
        <f t="shared" si="6"/>
        <v>5.646517988498698E-3</v>
      </c>
      <c r="AX60" s="1">
        <f>SUM(AV$3:AV60)</f>
        <v>0.21620812223355756</v>
      </c>
      <c r="AY60" s="1">
        <f>SUM(AW$3:AW60)</f>
        <v>0.164347178561356</v>
      </c>
      <c r="AZ60" s="1">
        <f t="shared" si="7"/>
        <v>0.38055530079491356</v>
      </c>
      <c r="BA60" s="1">
        <f t="shared" si="8"/>
        <v>5.1860943672201565E-2</v>
      </c>
      <c r="BB60" s="33">
        <f t="shared" si="9"/>
        <v>2.0347412348993288</v>
      </c>
      <c r="BC60" s="14">
        <f t="shared" si="10"/>
        <v>1.4859366174496642</v>
      </c>
      <c r="BD60" s="1">
        <f t="shared" si="11"/>
        <v>0.49146298450548487</v>
      </c>
      <c r="BE60" s="1">
        <f t="shared" si="12"/>
        <v>0.67297621463580004</v>
      </c>
      <c r="BF60" s="1">
        <f>SUM(BD$3:BD60)</f>
        <v>28.407696459722018</v>
      </c>
      <c r="BG60" s="1">
        <f>SUM(BE$3:BE60)</f>
        <v>39.216608341829634</v>
      </c>
      <c r="BH60" s="1">
        <f t="shared" si="13"/>
        <v>7.7814972546701774E-3</v>
      </c>
      <c r="BI60" s="1">
        <f t="shared" si="14"/>
        <v>5.3277283658667504E-3</v>
      </c>
      <c r="BJ60" s="1">
        <f>SUM(BH$3:BH60)</f>
        <v>0.22510017841151689</v>
      </c>
      <c r="BK60" s="1">
        <f>SUM(BI$3:BI60)</f>
        <v>0.15503649439388925</v>
      </c>
      <c r="BL60" s="1">
        <f t="shared" si="15"/>
        <v>0.38013667280540614</v>
      </c>
      <c r="BM60" s="34">
        <f t="shared" si="16"/>
        <v>7.0063684017627637E-2</v>
      </c>
      <c r="BN60" s="33">
        <f t="shared" si="17"/>
        <v>1.6991707651006711</v>
      </c>
      <c r="BO60" s="14">
        <f t="shared" si="18"/>
        <v>1.8215070872483221</v>
      </c>
      <c r="BP60" s="1">
        <f t="shared" si="19"/>
        <v>0.58852236663850133</v>
      </c>
      <c r="BQ60" s="1">
        <f t="shared" si="20"/>
        <v>0.5489959424262576</v>
      </c>
      <c r="BR60" s="1">
        <f>SUM(BP$3:BP60)</f>
        <v>33.995090390391177</v>
      </c>
      <c r="BS60" s="1">
        <f>SUM(BQ$3:BQ60)</f>
        <v>31.964076368647788</v>
      </c>
      <c r="BT60" s="1">
        <f t="shared" si="21"/>
        <v>9.318270805109604E-3</v>
      </c>
      <c r="BU60" s="1">
        <f t="shared" si="22"/>
        <v>4.3462178775412058E-3</v>
      </c>
      <c r="BV60" s="1">
        <f>SUM(BT$3:BT60)</f>
        <v>0.26942271768138404</v>
      </c>
      <c r="BW60" s="1">
        <f>SUM(BU$3:BU60)</f>
        <v>0.12639429627522974</v>
      </c>
      <c r="BX60" s="1">
        <f t="shared" si="23"/>
        <v>0.39581701395661378</v>
      </c>
      <c r="BY60" s="34">
        <f t="shared" si="24"/>
        <v>0.14302842140615429</v>
      </c>
      <c r="BZ60" s="33">
        <f t="shared" si="25"/>
        <v>1.363600295302013</v>
      </c>
      <c r="CA60" s="14">
        <f t="shared" si="26"/>
        <v>2.1570775570469798</v>
      </c>
      <c r="CB60" s="1">
        <f t="shared" si="27"/>
        <v>0.73335273059508832</v>
      </c>
      <c r="CC60" s="1">
        <f t="shared" si="28"/>
        <v>0.4635901925422613</v>
      </c>
      <c r="CD60" s="1">
        <f>SUM(CB$3:CB60)</f>
        <v>42.318569740605113</v>
      </c>
      <c r="CE60" s="1">
        <f>SUM(CC$3:CC60)</f>
        <v>26.975384028951847</v>
      </c>
      <c r="CF60" s="1">
        <f t="shared" si="29"/>
        <v>1.1611418234422232E-2</v>
      </c>
      <c r="CG60" s="1">
        <f t="shared" si="30"/>
        <v>3.670089024292902E-3</v>
      </c>
      <c r="CH60" s="1">
        <f>SUM(CF$3:CF60)</f>
        <v>0.33547911249444873</v>
      </c>
      <c r="CI60" s="1">
        <f>SUM(CG$3:CG60)</f>
        <v>0.10668484046005186</v>
      </c>
      <c r="CJ60" s="1">
        <f t="shared" si="31"/>
        <v>0.44216395295450062</v>
      </c>
      <c r="CK60" s="34">
        <f t="shared" si="32"/>
        <v>0.22879427203439687</v>
      </c>
      <c r="CL60" s="33">
        <f t="shared" si="33"/>
        <v>1.2797076778523486</v>
      </c>
      <c r="CM60" s="14">
        <f t="shared" si="34"/>
        <v>2.2409701744966442</v>
      </c>
      <c r="CN60" s="1">
        <f t="shared" si="35"/>
        <v>0.78142846003568245</v>
      </c>
      <c r="CO60" s="1">
        <f t="shared" si="36"/>
        <v>0.44623530084447249</v>
      </c>
      <c r="CP60" s="1">
        <f>SUM(CN$3:CN60)</f>
        <v>45.077827952760472</v>
      </c>
      <c r="CQ60" s="1">
        <f>SUM(CO$3:CO60)</f>
        <v>25.962385213119614</v>
      </c>
      <c r="CR60" s="1">
        <f t="shared" si="37"/>
        <v>1.2372617283898307E-2</v>
      </c>
      <c r="CS60" s="1">
        <f t="shared" si="38"/>
        <v>3.5326961316854075E-3</v>
      </c>
      <c r="CT60" s="1">
        <f>SUM(CR$3:CR60)</f>
        <v>0.35738482343084549</v>
      </c>
      <c r="CU60" s="1">
        <f>SUM(CS$3:CS60)</f>
        <v>0.1026818846391423</v>
      </c>
      <c r="CV60" s="1">
        <f t="shared" si="39"/>
        <v>0.46006670806998778</v>
      </c>
      <c r="CW60" s="34">
        <f t="shared" si="40"/>
        <v>0.25470293879170319</v>
      </c>
    </row>
    <row r="61" spans="2:101" ht="14.25" x14ac:dyDescent="0.15">
      <c r="B61" s="48" t="s">
        <v>105</v>
      </c>
      <c r="C61" s="18">
        <v>0</v>
      </c>
      <c r="D61" s="19">
        <v>1025.0999999999999</v>
      </c>
      <c r="E61" s="2" t="str">
        <f t="shared" si="42"/>
        <v>手稲隋道東坑口→札幌駅</v>
      </c>
      <c r="F61" s="83">
        <v>180</v>
      </c>
      <c r="G61" s="20">
        <f t="shared" si="71"/>
        <v>10</v>
      </c>
      <c r="H61" s="4">
        <v>0</v>
      </c>
      <c r="I61" s="36">
        <f t="shared" si="72"/>
        <v>366</v>
      </c>
      <c r="J61" s="123">
        <f t="shared" si="73"/>
        <v>3.1824976202033711E-3</v>
      </c>
      <c r="K61" s="59">
        <f>G61*$L$17</f>
        <v>7.73</v>
      </c>
      <c r="L61" s="54">
        <f>IF(J61=0,0,SUM(J$21:J61)+SUM(K$21:K61)/86400+SUM(C$21:C61)/86400)</f>
        <v>0.20902747516008921</v>
      </c>
      <c r="M61" s="66">
        <f t="shared" si="92"/>
        <v>180</v>
      </c>
      <c r="N61" s="67">
        <f t="shared" si="74"/>
        <v>293</v>
      </c>
      <c r="O61" s="68">
        <f t="shared" si="75"/>
        <v>367</v>
      </c>
      <c r="P61" s="68">
        <f t="shared" si="64"/>
        <v>293</v>
      </c>
      <c r="Q61" s="68">
        <f t="shared" si="76"/>
        <v>365</v>
      </c>
      <c r="R61" s="68">
        <f t="shared" si="65"/>
        <v>180</v>
      </c>
      <c r="S61" s="67">
        <f t="shared" si="77"/>
        <v>293</v>
      </c>
      <c r="T61" s="68">
        <f t="shared" si="78"/>
        <v>367</v>
      </c>
      <c r="U61" s="68">
        <f t="shared" si="66"/>
        <v>293</v>
      </c>
      <c r="V61" s="68">
        <f t="shared" si="79"/>
        <v>365</v>
      </c>
      <c r="W61" s="68">
        <f t="shared" si="67"/>
        <v>180</v>
      </c>
      <c r="X61" s="67">
        <f t="shared" si="80"/>
        <v>293</v>
      </c>
      <c r="Y61" s="68">
        <f t="shared" si="81"/>
        <v>367</v>
      </c>
      <c r="Z61" s="68">
        <f t="shared" si="68"/>
        <v>293</v>
      </c>
      <c r="AA61" s="68">
        <f t="shared" si="82"/>
        <v>365</v>
      </c>
      <c r="AB61" s="68">
        <f t="shared" si="69"/>
        <v>180</v>
      </c>
      <c r="AC61" s="69">
        <f t="shared" si="83"/>
        <v>268</v>
      </c>
      <c r="AD61" s="70">
        <f t="shared" si="84"/>
        <v>321</v>
      </c>
      <c r="AE61" s="70">
        <f t="shared" si="85"/>
        <v>321</v>
      </c>
      <c r="AF61" s="71">
        <f t="shared" si="86"/>
        <v>180</v>
      </c>
      <c r="AG61" s="69">
        <f t="shared" si="87"/>
        <v>297.87959488201057</v>
      </c>
      <c r="AH61" s="70">
        <f t="shared" si="88"/>
        <v>292.23708874195745</v>
      </c>
      <c r="AI61" s="70">
        <f t="shared" si="89"/>
        <v>274.96779438557127</v>
      </c>
      <c r="AJ61" s="70">
        <f t="shared" si="90"/>
        <v>263.15511722178985</v>
      </c>
      <c r="AK61" s="72">
        <f t="shared" si="91"/>
        <v>260.76245728464596</v>
      </c>
      <c r="AM61" s="12">
        <v>58</v>
      </c>
      <c r="AN61" s="13">
        <f t="shared" si="41"/>
        <v>27240.966748999996</v>
      </c>
      <c r="AO61" s="14">
        <f t="shared" si="0"/>
        <v>952.12195388799978</v>
      </c>
      <c r="AP61" s="33">
        <f t="shared" si="1"/>
        <v>2.1182749261744966</v>
      </c>
      <c r="AQ61" s="14">
        <f t="shared" si="2"/>
        <v>1.4024029261744964</v>
      </c>
      <c r="AR61" s="1">
        <f t="shared" si="3"/>
        <v>0.47208225317851082</v>
      </c>
      <c r="AS61" s="1">
        <f t="shared" si="4"/>
        <v>0.71306183218529118</v>
      </c>
      <c r="AT61" s="1">
        <f>SUM(AR$3:AR61)</f>
        <v>27.758584850684123</v>
      </c>
      <c r="AU61" s="1">
        <f>SUM(AS$3:AS61)</f>
        <v>42.287971709975594</v>
      </c>
      <c r="AV61" s="1">
        <f t="shared" si="5"/>
        <v>7.6057696345426746E-3</v>
      </c>
      <c r="AW61" s="1">
        <f t="shared" si="6"/>
        <v>5.7441092037148452E-3</v>
      </c>
      <c r="AX61" s="1">
        <f>SUM(AV$3:AV61)</f>
        <v>0.22381389186810025</v>
      </c>
      <c r="AY61" s="1">
        <f>SUM(AW$3:AW61)</f>
        <v>0.17009128776507085</v>
      </c>
      <c r="AZ61" s="1">
        <f t="shared" si="7"/>
        <v>0.39390517963317107</v>
      </c>
      <c r="BA61" s="1">
        <f t="shared" si="8"/>
        <v>5.3722604103029398E-2</v>
      </c>
      <c r="BB61" s="33">
        <f t="shared" si="9"/>
        <v>2.0343823087248323</v>
      </c>
      <c r="BC61" s="14">
        <f t="shared" si="10"/>
        <v>1.4862955436241609</v>
      </c>
      <c r="BD61" s="1">
        <f t="shared" si="11"/>
        <v>0.49154969334490933</v>
      </c>
      <c r="BE61" s="1">
        <f t="shared" si="12"/>
        <v>0.67281369730922758</v>
      </c>
      <c r="BF61" s="1">
        <f>SUM(BD$3:BD61)</f>
        <v>28.899246153066926</v>
      </c>
      <c r="BG61" s="1">
        <f>SUM(BE$3:BE61)</f>
        <v>39.889422039138864</v>
      </c>
      <c r="BH61" s="1">
        <f t="shared" si="13"/>
        <v>7.9194117261124283E-3</v>
      </c>
      <c r="BI61" s="1">
        <f t="shared" si="14"/>
        <v>5.4198881172132221E-3</v>
      </c>
      <c r="BJ61" s="1">
        <f>SUM(BH$3:BH61)</f>
        <v>0.23301959013762932</v>
      </c>
      <c r="BK61" s="1">
        <f>SUM(BI$3:BI61)</f>
        <v>0.16045638251110247</v>
      </c>
      <c r="BL61" s="1">
        <f t="shared" si="15"/>
        <v>0.3934759726487318</v>
      </c>
      <c r="BM61" s="34">
        <f t="shared" si="16"/>
        <v>7.2563207626526849E-2</v>
      </c>
      <c r="BN61" s="33">
        <f t="shared" si="17"/>
        <v>1.6988118389261744</v>
      </c>
      <c r="BO61" s="14">
        <f t="shared" si="18"/>
        <v>1.8218660134228186</v>
      </c>
      <c r="BP61" s="1">
        <f t="shared" si="19"/>
        <v>0.58864671006301905</v>
      </c>
      <c r="BQ61" s="1">
        <f t="shared" si="20"/>
        <v>0.54888778462981291</v>
      </c>
      <c r="BR61" s="1">
        <f>SUM(BP$3:BP61)</f>
        <v>34.583737100454194</v>
      </c>
      <c r="BS61" s="1">
        <f>SUM(BQ$3:BQ61)</f>
        <v>32.512964153277601</v>
      </c>
      <c r="BT61" s="1">
        <f t="shared" si="21"/>
        <v>9.4837525510153061E-3</v>
      </c>
      <c r="BU61" s="1">
        <f t="shared" si="22"/>
        <v>4.421596042851271E-3</v>
      </c>
      <c r="BV61" s="1">
        <f>SUM(BT$3:BT61)</f>
        <v>0.27890647023239934</v>
      </c>
      <c r="BW61" s="1">
        <f>SUM(BU$3:BU61)</f>
        <v>0.13081589231808102</v>
      </c>
      <c r="BX61" s="1">
        <f t="shared" si="23"/>
        <v>0.40972236255048033</v>
      </c>
      <c r="BY61" s="34">
        <f t="shared" si="24"/>
        <v>0.14809057791431832</v>
      </c>
      <c r="BZ61" s="33">
        <f t="shared" si="25"/>
        <v>1.3632413691275165</v>
      </c>
      <c r="CA61" s="14">
        <f t="shared" si="26"/>
        <v>2.1574364832214763</v>
      </c>
      <c r="CB61" s="1">
        <f t="shared" si="27"/>
        <v>0.73354581415028997</v>
      </c>
      <c r="CC61" s="1">
        <f t="shared" si="28"/>
        <v>0.46351306644578644</v>
      </c>
      <c r="CD61" s="1">
        <f>SUM(CB$3:CB61)</f>
        <v>43.052115554755403</v>
      </c>
      <c r="CE61" s="1">
        <f>SUM(CC$3:CC61)</f>
        <v>27.438897095397632</v>
      </c>
      <c r="CF61" s="1">
        <f t="shared" si="29"/>
        <v>1.1818238116865783E-2</v>
      </c>
      <c r="CG61" s="1">
        <f t="shared" si="30"/>
        <v>3.7338552574799461E-3</v>
      </c>
      <c r="CH61" s="1">
        <f>SUM(CF$3:CF61)</f>
        <v>0.3472973506113145</v>
      </c>
      <c r="CI61" s="1">
        <f>SUM(CG$3:CG61)</f>
        <v>0.11041869571753181</v>
      </c>
      <c r="CJ61" s="1">
        <f t="shared" si="31"/>
        <v>0.45771604632884633</v>
      </c>
      <c r="CK61" s="34">
        <f t="shared" si="32"/>
        <v>0.23687865489378268</v>
      </c>
      <c r="CL61" s="33">
        <f t="shared" si="33"/>
        <v>1.2793487516778521</v>
      </c>
      <c r="CM61" s="14">
        <f t="shared" si="34"/>
        <v>2.2413291006711411</v>
      </c>
      <c r="CN61" s="1">
        <f t="shared" si="35"/>
        <v>0.78164769277220991</v>
      </c>
      <c r="CO61" s="1">
        <f t="shared" si="36"/>
        <v>0.44616384077668964</v>
      </c>
      <c r="CP61" s="1">
        <f>SUM(CN$3:CN61)</f>
        <v>45.859475645532683</v>
      </c>
      <c r="CQ61" s="1">
        <f>SUM(CO$3:CO61)</f>
        <v>26.408549053896305</v>
      </c>
      <c r="CR61" s="1">
        <f t="shared" si="37"/>
        <v>1.2593212827996716E-2</v>
      </c>
      <c r="CS61" s="1">
        <f t="shared" si="38"/>
        <v>3.5940976062566665E-3</v>
      </c>
      <c r="CT61" s="1">
        <f>SUM(CR$3:CR61)</f>
        <v>0.36997803625884218</v>
      </c>
      <c r="CU61" s="1">
        <f>SUM(CS$3:CS61)</f>
        <v>0.10627598224539896</v>
      </c>
      <c r="CV61" s="1">
        <f t="shared" si="39"/>
        <v>0.47625401850424115</v>
      </c>
      <c r="CW61" s="34">
        <f t="shared" si="40"/>
        <v>0.26370205401344321</v>
      </c>
    </row>
    <row r="62" spans="2:101" ht="14.25" x14ac:dyDescent="0.15">
      <c r="B62" s="48" t="s">
        <v>106</v>
      </c>
      <c r="C62" s="18">
        <v>0</v>
      </c>
      <c r="D62" s="19">
        <v>1035.0999999999999</v>
      </c>
      <c r="E62" s="2" t="str">
        <f t="shared" si="42"/>
        <v>札幌駅→</v>
      </c>
      <c r="F62" s="83">
        <v>255</v>
      </c>
      <c r="G62" s="20">
        <f t="shared" si="71"/>
        <v>0</v>
      </c>
      <c r="H62" s="4">
        <v>0</v>
      </c>
      <c r="I62" s="36">
        <f t="shared" si="72"/>
        <v>366</v>
      </c>
      <c r="J62" s="123">
        <f t="shared" si="73"/>
        <v>0</v>
      </c>
      <c r="K62" s="59"/>
      <c r="L62" s="54">
        <f>IF(J62=0,0,SUM(J$21:J62)+SUM(K$21:K62)/86400+SUM(C$21:C62)/86400)</f>
        <v>0</v>
      </c>
      <c r="M62" s="66">
        <f t="shared" si="92"/>
        <v>0</v>
      </c>
      <c r="N62" s="67">
        <f t="shared" si="74"/>
        <v>0</v>
      </c>
      <c r="O62" s="68">
        <f t="shared" si="75"/>
        <v>367</v>
      </c>
      <c r="P62" s="68">
        <f t="shared" si="64"/>
        <v>0</v>
      </c>
      <c r="Q62" s="68">
        <f t="shared" si="76"/>
        <v>0</v>
      </c>
      <c r="R62" s="68">
        <f t="shared" si="65"/>
        <v>0</v>
      </c>
      <c r="S62" s="67">
        <f t="shared" si="77"/>
        <v>0</v>
      </c>
      <c r="T62" s="68">
        <f t="shared" si="78"/>
        <v>367</v>
      </c>
      <c r="U62" s="68">
        <f t="shared" si="66"/>
        <v>0</v>
      </c>
      <c r="V62" s="68">
        <f t="shared" si="79"/>
        <v>0</v>
      </c>
      <c r="W62" s="68">
        <f t="shared" si="67"/>
        <v>0</v>
      </c>
      <c r="X62" s="67">
        <f t="shared" si="80"/>
        <v>0</v>
      </c>
      <c r="Y62" s="68">
        <f t="shared" si="81"/>
        <v>367</v>
      </c>
      <c r="Z62" s="68">
        <f t="shared" si="68"/>
        <v>0</v>
      </c>
      <c r="AA62" s="68">
        <f t="shared" si="82"/>
        <v>0</v>
      </c>
      <c r="AB62" s="68">
        <f t="shared" si="69"/>
        <v>0</v>
      </c>
      <c r="AC62" s="69">
        <f t="shared" si="83"/>
        <v>0</v>
      </c>
      <c r="AD62" s="70">
        <f t="shared" si="84"/>
        <v>0</v>
      </c>
      <c r="AE62" s="70">
        <f t="shared" si="85"/>
        <v>367</v>
      </c>
      <c r="AF62" s="71">
        <f t="shared" si="86"/>
        <v>0</v>
      </c>
      <c r="AG62" s="69" t="e">
        <f t="shared" si="87"/>
        <v>#DIV/0!</v>
      </c>
      <c r="AH62" s="70" t="e">
        <f t="shared" si="88"/>
        <v>#DIV/0!</v>
      </c>
      <c r="AI62" s="70" t="e">
        <f t="shared" si="89"/>
        <v>#DIV/0!</v>
      </c>
      <c r="AJ62" s="70" t="e">
        <f t="shared" si="90"/>
        <v>#DIV/0!</v>
      </c>
      <c r="AK62" s="72" t="e">
        <f t="shared" si="91"/>
        <v>#DIV/0!</v>
      </c>
      <c r="AM62" s="12">
        <v>59</v>
      </c>
      <c r="AN62" s="13">
        <f t="shared" si="41"/>
        <v>27240.966748999996</v>
      </c>
      <c r="AO62" s="14">
        <f t="shared" si="0"/>
        <v>957.7664284719998</v>
      </c>
      <c r="AP62" s="33">
        <f t="shared" si="1"/>
        <v>2.117910174496644</v>
      </c>
      <c r="AQ62" s="14">
        <f t="shared" si="2"/>
        <v>1.4027676778523488</v>
      </c>
      <c r="AR62" s="1">
        <f t="shared" si="3"/>
        <v>0.47216355634046964</v>
      </c>
      <c r="AS62" s="1">
        <f t="shared" si="4"/>
        <v>0.71287641980103922</v>
      </c>
      <c r="AT62" s="1">
        <f>SUM(AR$3:AR62)</f>
        <v>28.230748407024592</v>
      </c>
      <c r="AU62" s="1">
        <f>SUM(AS$3:AS62)</f>
        <v>43.000848129776635</v>
      </c>
      <c r="AV62" s="1">
        <f t="shared" si="5"/>
        <v>7.7382360622465854E-3</v>
      </c>
      <c r="AW62" s="1">
        <f t="shared" si="6"/>
        <v>5.8416262178140714E-3</v>
      </c>
      <c r="AX62" s="1">
        <f>SUM(AV$3:AV62)</f>
        <v>0.23155212793034682</v>
      </c>
      <c r="AY62" s="1">
        <f>SUM(AW$3:AW62)</f>
        <v>0.17593291398288491</v>
      </c>
      <c r="AZ62" s="1">
        <f t="shared" si="7"/>
        <v>0.40748504191323176</v>
      </c>
      <c r="BA62" s="1">
        <f t="shared" si="8"/>
        <v>5.5619213947461915E-2</v>
      </c>
      <c r="BB62" s="33">
        <f t="shared" si="9"/>
        <v>2.0340175570469796</v>
      </c>
      <c r="BC62" s="14">
        <f t="shared" si="10"/>
        <v>1.4866602953020134</v>
      </c>
      <c r="BD62" s="1">
        <f t="shared" si="11"/>
        <v>0.49163784085119527</v>
      </c>
      <c r="BE62" s="1">
        <f t="shared" si="12"/>
        <v>0.67264862266120529</v>
      </c>
      <c r="BF62" s="1">
        <f>SUM(BD$3:BD62)</f>
        <v>29.39088399391812</v>
      </c>
      <c r="BG62" s="1">
        <f>SUM(BE$3:BE62)</f>
        <v>40.562070661800071</v>
      </c>
      <c r="BH62" s="1">
        <f t="shared" si="13"/>
        <v>8.0573979472834782E-3</v>
      </c>
      <c r="BI62" s="1">
        <f t="shared" si="14"/>
        <v>5.5119817690293211E-3</v>
      </c>
      <c r="BJ62" s="1">
        <f>SUM(BH$3:BH62)</f>
        <v>0.24107698808491279</v>
      </c>
      <c r="BK62" s="1">
        <f>SUM(BI$3:BI62)</f>
        <v>0.16596836428013179</v>
      </c>
      <c r="BL62" s="1">
        <f t="shared" si="15"/>
        <v>0.40704535236504458</v>
      </c>
      <c r="BM62" s="34">
        <f t="shared" si="16"/>
        <v>7.5108623804781005E-2</v>
      </c>
      <c r="BN62" s="33">
        <f t="shared" si="17"/>
        <v>1.6984470872483219</v>
      </c>
      <c r="BO62" s="14">
        <f t="shared" si="18"/>
        <v>1.8222307651006711</v>
      </c>
      <c r="BP62" s="1">
        <f t="shared" si="19"/>
        <v>0.58877312546728444</v>
      </c>
      <c r="BQ62" s="1">
        <f t="shared" si="20"/>
        <v>0.54877791504346263</v>
      </c>
      <c r="BR62" s="1">
        <f>SUM(BP$3:BP62)</f>
        <v>35.172510225921478</v>
      </c>
      <c r="BS62" s="1">
        <f>SUM(BQ$3:BQ62)</f>
        <v>33.061742068321067</v>
      </c>
      <c r="BT62" s="1">
        <f t="shared" si="21"/>
        <v>9.6493373340471623E-3</v>
      </c>
      <c r="BU62" s="1">
        <f t="shared" si="22"/>
        <v>4.4969301371617079E-3</v>
      </c>
      <c r="BV62" s="1">
        <f>SUM(BT$3:BT62)</f>
        <v>0.2885558075664465</v>
      </c>
      <c r="BW62" s="1">
        <f>SUM(BU$3:BU62)</f>
        <v>0.13531282245524273</v>
      </c>
      <c r="BX62" s="1">
        <f t="shared" si="23"/>
        <v>0.42386863002168923</v>
      </c>
      <c r="BY62" s="34">
        <f t="shared" si="24"/>
        <v>0.15324298511120377</v>
      </c>
      <c r="BZ62" s="33">
        <f t="shared" si="25"/>
        <v>1.3628766174496643</v>
      </c>
      <c r="CA62" s="14">
        <f t="shared" si="26"/>
        <v>2.1578012348993285</v>
      </c>
      <c r="CB62" s="1">
        <f t="shared" si="27"/>
        <v>0.73374213571239399</v>
      </c>
      <c r="CC62" s="1">
        <f t="shared" si="28"/>
        <v>0.46343471485067284</v>
      </c>
      <c r="CD62" s="1">
        <f>SUM(CB$3:CB62)</f>
        <v>43.7858576904678</v>
      </c>
      <c r="CE62" s="1">
        <f>SUM(CC$3:CC62)</f>
        <v>27.902331810248306</v>
      </c>
      <c r="CF62" s="1">
        <f t="shared" si="29"/>
        <v>1.2025218335286457E-2</v>
      </c>
      <c r="CG62" s="1">
        <f t="shared" si="30"/>
        <v>3.7975900244707913E-3</v>
      </c>
      <c r="CH62" s="1">
        <f>SUM(CF$3:CF62)</f>
        <v>0.35932256894660097</v>
      </c>
      <c r="CI62" s="1">
        <f>SUM(CG$3:CG62)</f>
        <v>0.1142162857420026</v>
      </c>
      <c r="CJ62" s="1">
        <f t="shared" si="31"/>
        <v>0.47353885468860357</v>
      </c>
      <c r="CK62" s="34">
        <f t="shared" si="32"/>
        <v>0.24510628320459837</v>
      </c>
      <c r="CL62" s="33">
        <f t="shared" si="33"/>
        <v>1.2789839999999997</v>
      </c>
      <c r="CM62" s="14">
        <f t="shared" si="34"/>
        <v>2.2416938523489929</v>
      </c>
      <c r="CN62" s="1">
        <f t="shared" si="35"/>
        <v>0.78187060979652623</v>
      </c>
      <c r="CO62" s="1">
        <f t="shared" si="36"/>
        <v>0.44609124432943187</v>
      </c>
      <c r="CP62" s="1">
        <f>SUM(CN$3:CN62)</f>
        <v>46.641346255329211</v>
      </c>
      <c r="CQ62" s="1">
        <f>SUM(CO$3:CO62)</f>
        <v>26.854640298225736</v>
      </c>
      <c r="CR62" s="1">
        <f t="shared" si="37"/>
        <v>1.2813990549443068E-2</v>
      </c>
      <c r="CS62" s="1">
        <f t="shared" si="38"/>
        <v>3.6554699188106224E-3</v>
      </c>
      <c r="CT62" s="1">
        <f>SUM(CR$3:CR62)</f>
        <v>0.38279202680828522</v>
      </c>
      <c r="CU62" s="1">
        <f>SUM(CS$3:CS62)</f>
        <v>0.10993145216420958</v>
      </c>
      <c r="CV62" s="1">
        <f t="shared" si="39"/>
        <v>0.4927234789724948</v>
      </c>
      <c r="CW62" s="34">
        <f t="shared" si="40"/>
        <v>0.27286057464407565</v>
      </c>
    </row>
    <row r="63" spans="2:101" ht="14.25" x14ac:dyDescent="0.15">
      <c r="B63" s="48"/>
      <c r="C63" s="18"/>
      <c r="D63" s="19"/>
      <c r="E63" s="2" t="str">
        <f t="shared" si="42"/>
        <v>→</v>
      </c>
      <c r="F63" s="83"/>
      <c r="G63" s="20">
        <f t="shared" si="71"/>
        <v>0</v>
      </c>
      <c r="H63" s="4">
        <v>0</v>
      </c>
      <c r="I63" s="36">
        <f t="shared" si="72"/>
        <v>366</v>
      </c>
      <c r="J63" s="123">
        <f t="shared" si="73"/>
        <v>0</v>
      </c>
      <c r="K63" s="59"/>
      <c r="L63" s="54">
        <f>IF(J63=0,0,SUM(J$21:J63)+SUM(K$21:K63)/86400+SUM(C$21:C63)/86400)</f>
        <v>0</v>
      </c>
      <c r="M63" s="66">
        <f t="shared" si="92"/>
        <v>0</v>
      </c>
      <c r="N63" s="67">
        <f t="shared" si="74"/>
        <v>0</v>
      </c>
      <c r="O63" s="68">
        <f t="shared" si="75"/>
        <v>367</v>
      </c>
      <c r="P63" s="68">
        <f t="shared" si="64"/>
        <v>0</v>
      </c>
      <c r="Q63" s="68">
        <f t="shared" si="76"/>
        <v>0</v>
      </c>
      <c r="R63" s="68">
        <f t="shared" si="65"/>
        <v>0</v>
      </c>
      <c r="S63" s="67">
        <f t="shared" si="77"/>
        <v>0</v>
      </c>
      <c r="T63" s="68">
        <f t="shared" si="78"/>
        <v>367</v>
      </c>
      <c r="U63" s="68">
        <f t="shared" si="66"/>
        <v>0</v>
      </c>
      <c r="V63" s="68">
        <f t="shared" si="79"/>
        <v>0</v>
      </c>
      <c r="W63" s="68">
        <f t="shared" si="67"/>
        <v>0</v>
      </c>
      <c r="X63" s="67">
        <f t="shared" si="80"/>
        <v>0</v>
      </c>
      <c r="Y63" s="68">
        <f t="shared" si="81"/>
        <v>367</v>
      </c>
      <c r="Z63" s="68">
        <f t="shared" si="68"/>
        <v>0</v>
      </c>
      <c r="AA63" s="68">
        <f t="shared" si="82"/>
        <v>0</v>
      </c>
      <c r="AB63" s="68">
        <f t="shared" si="69"/>
        <v>0</v>
      </c>
      <c r="AC63" s="69">
        <f t="shared" si="83"/>
        <v>0</v>
      </c>
      <c r="AD63" s="70">
        <f t="shared" si="84"/>
        <v>0</v>
      </c>
      <c r="AE63" s="70">
        <f t="shared" si="85"/>
        <v>367</v>
      </c>
      <c r="AF63" s="71">
        <f t="shared" si="86"/>
        <v>0</v>
      </c>
      <c r="AG63" s="69" t="e">
        <f t="shared" si="87"/>
        <v>#DIV/0!</v>
      </c>
      <c r="AH63" s="70" t="e">
        <f t="shared" si="88"/>
        <v>#DIV/0!</v>
      </c>
      <c r="AI63" s="70" t="e">
        <f t="shared" si="89"/>
        <v>#DIV/0!</v>
      </c>
      <c r="AJ63" s="70" t="e">
        <f t="shared" si="90"/>
        <v>#DIV/0!</v>
      </c>
      <c r="AK63" s="72" t="e">
        <f t="shared" si="91"/>
        <v>#DIV/0!</v>
      </c>
      <c r="AM63" s="12">
        <v>60</v>
      </c>
      <c r="AN63" s="13">
        <f t="shared" si="41"/>
        <v>27240.966748999996</v>
      </c>
      <c r="AO63" s="14">
        <f t="shared" si="0"/>
        <v>963.50105179999969</v>
      </c>
      <c r="AP63" s="33">
        <f t="shared" si="1"/>
        <v>2.1175395973154361</v>
      </c>
      <c r="AQ63" s="14">
        <f t="shared" si="2"/>
        <v>1.4031382550335567</v>
      </c>
      <c r="AR63" s="1">
        <f t="shared" si="3"/>
        <v>0.47224618669127844</v>
      </c>
      <c r="AS63" s="1">
        <f t="shared" si="4"/>
        <v>0.71268814488710841</v>
      </c>
      <c r="AT63" s="1">
        <f>SUM(AR$3:AR63)</f>
        <v>28.702994593715871</v>
      </c>
      <c r="AU63" s="1">
        <f>SUM(AS$3:AS63)</f>
        <v>43.713536274663745</v>
      </c>
      <c r="AV63" s="1">
        <f t="shared" si="5"/>
        <v>7.8707697781879738E-3</v>
      </c>
      <c r="AW63" s="1">
        <f t="shared" si="6"/>
        <v>5.9390678740592366E-3</v>
      </c>
      <c r="AX63" s="1">
        <f>SUM(AV$3:AV63)</f>
        <v>0.23942289770853481</v>
      </c>
      <c r="AY63" s="1">
        <f>SUM(AW$3:AW63)</f>
        <v>0.18187198185694414</v>
      </c>
      <c r="AZ63" s="1">
        <f t="shared" si="7"/>
        <v>0.42129487956547895</v>
      </c>
      <c r="BA63" s="1">
        <f t="shared" si="8"/>
        <v>5.7550915851590667E-2</v>
      </c>
      <c r="BB63" s="33">
        <f t="shared" si="9"/>
        <v>2.0336469798657717</v>
      </c>
      <c r="BC63" s="14">
        <f t="shared" si="10"/>
        <v>1.4870308724832213</v>
      </c>
      <c r="BD63" s="1">
        <f t="shared" si="11"/>
        <v>0.49172742855596485</v>
      </c>
      <c r="BE63" s="1">
        <f t="shared" si="12"/>
        <v>0.67248099451363841</v>
      </c>
      <c r="BF63" s="1">
        <f>SUM(BD$3:BD63)</f>
        <v>29.882611422474085</v>
      </c>
      <c r="BG63" s="1">
        <f>SUM(BE$3:BE63)</f>
        <v>41.234551656313712</v>
      </c>
      <c r="BH63" s="1">
        <f t="shared" si="13"/>
        <v>8.1954571425994147E-3</v>
      </c>
      <c r="BI63" s="1">
        <f t="shared" si="14"/>
        <v>5.604008287613654E-3</v>
      </c>
      <c r="BJ63" s="1">
        <f>SUM(BH$3:BH63)</f>
        <v>0.24927244522751221</v>
      </c>
      <c r="BK63" s="1">
        <f>SUM(BI$3:BI63)</f>
        <v>0.17157237256774543</v>
      </c>
      <c r="BL63" s="1">
        <f t="shared" si="15"/>
        <v>0.42084481779525762</v>
      </c>
      <c r="BM63" s="34">
        <f t="shared" si="16"/>
        <v>7.7700072659766778E-2</v>
      </c>
      <c r="BN63" s="33">
        <f t="shared" si="17"/>
        <v>1.698076510067114</v>
      </c>
      <c r="BO63" s="14">
        <f t="shared" si="18"/>
        <v>1.8226013422818788</v>
      </c>
      <c r="BP63" s="1">
        <f t="shared" si="19"/>
        <v>0.58890161548755915</v>
      </c>
      <c r="BQ63" s="1">
        <f t="shared" si="20"/>
        <v>0.54866633574844725</v>
      </c>
      <c r="BR63" s="1">
        <f>SUM(BP$3:BP63)</f>
        <v>35.761411841409036</v>
      </c>
      <c r="BS63" s="1">
        <f>SUM(BQ$3:BQ63)</f>
        <v>33.610408404069517</v>
      </c>
      <c r="BT63" s="1">
        <f t="shared" si="21"/>
        <v>9.8150269247926514E-3</v>
      </c>
      <c r="BU63" s="1">
        <f t="shared" si="22"/>
        <v>4.5722194645703941E-3</v>
      </c>
      <c r="BV63" s="1">
        <f>SUM(BT$3:BT63)</f>
        <v>0.29837083449123913</v>
      </c>
      <c r="BW63" s="1">
        <f>SUM(BU$3:BU63)</f>
        <v>0.13988504191981313</v>
      </c>
      <c r="BX63" s="1">
        <f t="shared" si="23"/>
        <v>0.43825587641105224</v>
      </c>
      <c r="BY63" s="34">
        <f t="shared" si="24"/>
        <v>0.158485792571426</v>
      </c>
      <c r="BZ63" s="33">
        <f t="shared" si="25"/>
        <v>1.3625060402684563</v>
      </c>
      <c r="CA63" s="14">
        <f t="shared" si="26"/>
        <v>2.1581718120805364</v>
      </c>
      <c r="CB63" s="1">
        <f t="shared" si="27"/>
        <v>0.73394170040007212</v>
      </c>
      <c r="CC63" s="1">
        <f t="shared" si="28"/>
        <v>0.46335513901276132</v>
      </c>
      <c r="CD63" s="1">
        <f>SUM(CB$3:CB63)</f>
        <v>44.519799390867874</v>
      </c>
      <c r="CE63" s="1">
        <f>SUM(CC$3:CC63)</f>
        <v>28.365686949261068</v>
      </c>
      <c r="CF63" s="1">
        <f t="shared" si="29"/>
        <v>1.2232361673334536E-2</v>
      </c>
      <c r="CG63" s="1">
        <f t="shared" si="30"/>
        <v>3.8612928251063445E-3</v>
      </c>
      <c r="CH63" s="1">
        <f>SUM(CF$3:CF63)</f>
        <v>0.3715549306199355</v>
      </c>
      <c r="CI63" s="1">
        <f>SUM(CG$3:CG63)</f>
        <v>0.11807757856710895</v>
      </c>
      <c r="CJ63" s="1">
        <f t="shared" si="31"/>
        <v>0.48963250918704443</v>
      </c>
      <c r="CK63" s="34">
        <f t="shared" si="32"/>
        <v>0.25347735205282657</v>
      </c>
      <c r="CL63" s="33">
        <f t="shared" si="33"/>
        <v>1.278613422818792</v>
      </c>
      <c r="CM63" s="14">
        <f t="shared" si="34"/>
        <v>2.2420644295302008</v>
      </c>
      <c r="CN63" s="1">
        <f t="shared" si="35"/>
        <v>0.78209721730859871</v>
      </c>
      <c r="CO63" s="1">
        <f t="shared" si="36"/>
        <v>0.44601751262319372</v>
      </c>
      <c r="CP63" s="1">
        <f>SUM(CN$3:CN63)</f>
        <v>47.423443472637807</v>
      </c>
      <c r="CQ63" s="1">
        <f>SUM(CO$3:CO63)</f>
        <v>27.300657810848929</v>
      </c>
      <c r="CR63" s="1">
        <f t="shared" si="37"/>
        <v>1.3034953621809979E-2</v>
      </c>
      <c r="CS63" s="1">
        <f t="shared" si="38"/>
        <v>3.7168126051932808E-3</v>
      </c>
      <c r="CT63" s="1">
        <f>SUM(CR$3:CR63)</f>
        <v>0.39582698043009518</v>
      </c>
      <c r="CU63" s="1">
        <f>SUM(CS$3:CS63)</f>
        <v>0.11364826476940286</v>
      </c>
      <c r="CV63" s="1">
        <f t="shared" si="39"/>
        <v>0.50947524519949805</v>
      </c>
      <c r="CW63" s="34">
        <f t="shared" si="40"/>
        <v>0.2821787156606923</v>
      </c>
    </row>
    <row r="64" spans="2:101" ht="14.25" x14ac:dyDescent="0.15">
      <c r="B64" s="48"/>
      <c r="C64" s="18"/>
      <c r="D64" s="19"/>
      <c r="E64" s="2" t="str">
        <f t="shared" si="42"/>
        <v>→</v>
      </c>
      <c r="F64" s="83"/>
      <c r="G64" s="20">
        <f t="shared" si="71"/>
        <v>0</v>
      </c>
      <c r="H64" s="4">
        <v>0</v>
      </c>
      <c r="I64" s="36">
        <f t="shared" si="72"/>
        <v>366</v>
      </c>
      <c r="J64" s="123">
        <f t="shared" si="73"/>
        <v>0</v>
      </c>
      <c r="K64" s="59"/>
      <c r="L64" s="54">
        <f>IF(J64=0,0,SUM(J$21:J64)+SUM(K$21:K64)/86400+SUM(C$21:C64)/86400)</f>
        <v>0</v>
      </c>
      <c r="M64" s="66">
        <f t="shared" si="92"/>
        <v>0</v>
      </c>
      <c r="N64" s="67">
        <f t="shared" si="74"/>
        <v>0</v>
      </c>
      <c r="O64" s="68">
        <f t="shared" si="75"/>
        <v>367</v>
      </c>
      <c r="P64" s="68">
        <f t="shared" si="64"/>
        <v>0</v>
      </c>
      <c r="Q64" s="68">
        <f t="shared" si="76"/>
        <v>0</v>
      </c>
      <c r="R64" s="68">
        <f t="shared" si="65"/>
        <v>0</v>
      </c>
      <c r="S64" s="67">
        <f t="shared" si="77"/>
        <v>0</v>
      </c>
      <c r="T64" s="68">
        <f t="shared" si="78"/>
        <v>367</v>
      </c>
      <c r="U64" s="68">
        <f t="shared" si="66"/>
        <v>0</v>
      </c>
      <c r="V64" s="68">
        <f t="shared" si="79"/>
        <v>0</v>
      </c>
      <c r="W64" s="68">
        <f t="shared" si="67"/>
        <v>0</v>
      </c>
      <c r="X64" s="67">
        <f t="shared" si="80"/>
        <v>0</v>
      </c>
      <c r="Y64" s="68">
        <f t="shared" si="81"/>
        <v>367</v>
      </c>
      <c r="Z64" s="68">
        <f t="shared" si="68"/>
        <v>0</v>
      </c>
      <c r="AA64" s="68">
        <f t="shared" si="82"/>
        <v>0</v>
      </c>
      <c r="AB64" s="68">
        <f t="shared" si="69"/>
        <v>0</v>
      </c>
      <c r="AC64" s="69">
        <f t="shared" si="83"/>
        <v>0</v>
      </c>
      <c r="AD64" s="70">
        <f t="shared" si="84"/>
        <v>0</v>
      </c>
      <c r="AE64" s="70">
        <f t="shared" si="85"/>
        <v>367</v>
      </c>
      <c r="AF64" s="71">
        <f t="shared" si="86"/>
        <v>0</v>
      </c>
      <c r="AG64" s="69" t="e">
        <f t="shared" si="87"/>
        <v>#DIV/0!</v>
      </c>
      <c r="AH64" s="70" t="e">
        <f t="shared" si="88"/>
        <v>#DIV/0!</v>
      </c>
      <c r="AI64" s="70" t="e">
        <f t="shared" si="89"/>
        <v>#DIV/0!</v>
      </c>
      <c r="AJ64" s="70" t="e">
        <f t="shared" si="90"/>
        <v>#DIV/0!</v>
      </c>
      <c r="AK64" s="72" t="e">
        <f t="shared" si="91"/>
        <v>#DIV/0!</v>
      </c>
      <c r="AM64" s="12">
        <v>61</v>
      </c>
      <c r="AN64" s="13">
        <f t="shared" si="41"/>
        <v>27240.966748999996</v>
      </c>
      <c r="AO64" s="14">
        <f t="shared" si="0"/>
        <v>969.32582387199977</v>
      </c>
      <c r="AP64" s="33">
        <f t="shared" si="1"/>
        <v>2.117163194630872</v>
      </c>
      <c r="AQ64" s="14">
        <f t="shared" si="2"/>
        <v>1.4035146577181206</v>
      </c>
      <c r="AR64" s="1">
        <f t="shared" si="3"/>
        <v>0.47233014560993741</v>
      </c>
      <c r="AS64" s="1">
        <f t="shared" si="4"/>
        <v>0.71249701205531568</v>
      </c>
      <c r="AT64" s="1">
        <f>SUM(AR$3:AR64)</f>
        <v>29.175324739325809</v>
      </c>
      <c r="AU64" s="1">
        <f>SUM(AS$3:AS64)</f>
        <v>44.426033286719061</v>
      </c>
      <c r="AV64" s="1">
        <f t="shared" si="5"/>
        <v>8.0033719117239398E-3</v>
      </c>
      <c r="AW64" s="1">
        <f t="shared" si="6"/>
        <v>6.0364330188019798E-3</v>
      </c>
      <c r="AX64" s="1">
        <f>SUM(AV$3:AV64)</f>
        <v>0.24742626962025874</v>
      </c>
      <c r="AY64" s="1">
        <f>SUM(AW$3:AW64)</f>
        <v>0.18790841487574611</v>
      </c>
      <c r="AZ64" s="1">
        <f t="shared" si="7"/>
        <v>0.43533468449600488</v>
      </c>
      <c r="BA64" s="1">
        <f t="shared" si="8"/>
        <v>5.9517854744512627E-2</v>
      </c>
      <c r="BB64" s="33">
        <f t="shared" si="9"/>
        <v>2.0332705771812076</v>
      </c>
      <c r="BC64" s="14">
        <f t="shared" si="10"/>
        <v>1.4874072751677854</v>
      </c>
      <c r="BD64" s="1">
        <f t="shared" si="11"/>
        <v>0.49181845801670632</v>
      </c>
      <c r="BE64" s="1">
        <f t="shared" si="12"/>
        <v>0.67231081674465798</v>
      </c>
      <c r="BF64" s="1">
        <f>SUM(BD$3:BD64)</f>
        <v>30.374429880490791</v>
      </c>
      <c r="BG64" s="1">
        <f>SUM(BE$3:BE64)</f>
        <v>41.906862473058368</v>
      </c>
      <c r="BH64" s="1">
        <f t="shared" si="13"/>
        <v>8.3335905386164137E-3</v>
      </c>
      <c r="BI64" s="1">
        <f t="shared" si="14"/>
        <v>5.6959666418644637E-3</v>
      </c>
      <c r="BJ64" s="1">
        <f>SUM(BH$3:BH64)</f>
        <v>0.25760603576612862</v>
      </c>
      <c r="BK64" s="1">
        <f>SUM(BI$3:BI64)</f>
        <v>0.17726833920960991</v>
      </c>
      <c r="BL64" s="1">
        <f t="shared" si="15"/>
        <v>0.43487437497573855</v>
      </c>
      <c r="BM64" s="34">
        <f t="shared" si="16"/>
        <v>8.0337696556518706E-2</v>
      </c>
      <c r="BN64" s="33">
        <f t="shared" si="17"/>
        <v>1.6977001073825499</v>
      </c>
      <c r="BO64" s="14">
        <f t="shared" si="18"/>
        <v>1.8229777449664428</v>
      </c>
      <c r="BP64" s="1">
        <f t="shared" si="19"/>
        <v>0.58903218280510228</v>
      </c>
      <c r="BQ64" s="1">
        <f t="shared" si="20"/>
        <v>0.54855304885710932</v>
      </c>
      <c r="BR64" s="1">
        <f>SUM(BP$3:BP64)</f>
        <v>36.350444024214141</v>
      </c>
      <c r="BS64" s="1">
        <f>SUM(BQ$3:BQ64)</f>
        <v>34.158961452926626</v>
      </c>
      <c r="BT64" s="1">
        <f t="shared" si="21"/>
        <v>9.9808230975308981E-3</v>
      </c>
      <c r="BU64" s="1">
        <f t="shared" si="22"/>
        <v>4.6474633305949543E-3</v>
      </c>
      <c r="BV64" s="1">
        <f>SUM(BT$3:BT64)</f>
        <v>0.30835165758877003</v>
      </c>
      <c r="BW64" s="1">
        <f>SUM(BU$3:BU64)</f>
        <v>0.14453250525040809</v>
      </c>
      <c r="BX64" s="1">
        <f t="shared" si="23"/>
        <v>0.45288416283917809</v>
      </c>
      <c r="BY64" s="34">
        <f t="shared" si="24"/>
        <v>0.16381915233836195</v>
      </c>
      <c r="BZ64" s="33">
        <f t="shared" si="25"/>
        <v>1.3621296375838925</v>
      </c>
      <c r="CA64" s="14">
        <f t="shared" si="26"/>
        <v>2.1585482147651005</v>
      </c>
      <c r="CB64" s="1">
        <f t="shared" si="27"/>
        <v>0.73414451342074316</v>
      </c>
      <c r="CC64" s="1">
        <f t="shared" si="28"/>
        <v>0.46327434020686115</v>
      </c>
      <c r="CD64" s="1">
        <f>SUM(CB$3:CB64)</f>
        <v>45.253943904288619</v>
      </c>
      <c r="CE64" s="1">
        <f>SUM(CC$3:CC64)</f>
        <v>28.82896128946793</v>
      </c>
      <c r="CF64" s="1">
        <f t="shared" si="29"/>
        <v>1.2439670921851482E-2</v>
      </c>
      <c r="CG64" s="1">
        <f t="shared" si="30"/>
        <v>3.9249631600859073E-3</v>
      </c>
      <c r="CH64" s="1">
        <f>SUM(CF$3:CF64)</f>
        <v>0.383994601541787</v>
      </c>
      <c r="CI64" s="1">
        <f>SUM(CG$3:CG64)</f>
        <v>0.12200254172719485</v>
      </c>
      <c r="CJ64" s="1">
        <f t="shared" si="31"/>
        <v>0.50599714326898182</v>
      </c>
      <c r="CK64" s="34">
        <f t="shared" si="32"/>
        <v>0.26199205981459217</v>
      </c>
      <c r="CL64" s="33">
        <f t="shared" si="33"/>
        <v>1.2782370201342279</v>
      </c>
      <c r="CM64" s="14">
        <f t="shared" si="34"/>
        <v>2.2424408322147653</v>
      </c>
      <c r="CN64" s="1">
        <f t="shared" si="35"/>
        <v>0.7823275216164447</v>
      </c>
      <c r="CO64" s="1">
        <f t="shared" si="36"/>
        <v>0.44594264679543039</v>
      </c>
      <c r="CP64" s="1">
        <f>SUM(CN$3:CN64)</f>
        <v>48.205770994254252</v>
      </c>
      <c r="CQ64" s="1">
        <f>SUM(CO$3:CO64)</f>
        <v>27.746600457644359</v>
      </c>
      <c r="CR64" s="1">
        <f t="shared" si="37"/>
        <v>1.3256105227389757E-2</v>
      </c>
      <c r="CS64" s="1">
        <f t="shared" si="38"/>
        <v>3.778125202016841E-3</v>
      </c>
      <c r="CT64" s="1">
        <f>SUM(CR$3:CR64)</f>
        <v>0.40908308565748491</v>
      </c>
      <c r="CU64" s="1">
        <f>SUM(CS$3:CS64)</f>
        <v>0.1174263899714197</v>
      </c>
      <c r="CV64" s="1">
        <f t="shared" si="39"/>
        <v>0.5265094756289046</v>
      </c>
      <c r="CW64" s="34">
        <f t="shared" si="40"/>
        <v>0.29165669568606523</v>
      </c>
    </row>
    <row r="65" spans="2:101" ht="14.25" x14ac:dyDescent="0.15">
      <c r="B65" s="48"/>
      <c r="C65" s="18"/>
      <c r="D65" s="19"/>
      <c r="E65" s="2" t="str">
        <f t="shared" si="42"/>
        <v>→</v>
      </c>
      <c r="F65" s="83"/>
      <c r="G65" s="20">
        <f t="shared" si="71"/>
        <v>0</v>
      </c>
      <c r="H65" s="4">
        <v>0</v>
      </c>
      <c r="I65" s="36">
        <f t="shared" si="72"/>
        <v>366</v>
      </c>
      <c r="J65" s="123">
        <f t="shared" si="73"/>
        <v>0</v>
      </c>
      <c r="K65" s="59"/>
      <c r="L65" s="54">
        <f>IF(J65=0,0,SUM(J$21:J65)+SUM(K$21:K65)/86400+SUM(C$21:C65)/86400)</f>
        <v>0</v>
      </c>
      <c r="M65" s="66">
        <f t="shared" si="92"/>
        <v>0</v>
      </c>
      <c r="N65" s="67">
        <f t="shared" si="74"/>
        <v>0</v>
      </c>
      <c r="O65" s="68">
        <f t="shared" si="75"/>
        <v>367</v>
      </c>
      <c r="P65" s="68">
        <f t="shared" si="64"/>
        <v>0</v>
      </c>
      <c r="Q65" s="68">
        <f t="shared" si="76"/>
        <v>0</v>
      </c>
      <c r="R65" s="68">
        <f t="shared" si="65"/>
        <v>0</v>
      </c>
      <c r="S65" s="67">
        <f t="shared" si="77"/>
        <v>0</v>
      </c>
      <c r="T65" s="68">
        <f t="shared" si="78"/>
        <v>367</v>
      </c>
      <c r="U65" s="68">
        <f t="shared" si="66"/>
        <v>0</v>
      </c>
      <c r="V65" s="68">
        <f t="shared" si="79"/>
        <v>0</v>
      </c>
      <c r="W65" s="68">
        <f t="shared" si="67"/>
        <v>0</v>
      </c>
      <c r="X65" s="67">
        <f t="shared" si="80"/>
        <v>0</v>
      </c>
      <c r="Y65" s="68">
        <f t="shared" si="81"/>
        <v>367</v>
      </c>
      <c r="Z65" s="68">
        <f t="shared" si="68"/>
        <v>0</v>
      </c>
      <c r="AA65" s="68">
        <f t="shared" si="82"/>
        <v>0</v>
      </c>
      <c r="AB65" s="68">
        <f t="shared" si="69"/>
        <v>0</v>
      </c>
      <c r="AC65" s="69">
        <f t="shared" si="83"/>
        <v>0</v>
      </c>
      <c r="AD65" s="70">
        <f t="shared" si="84"/>
        <v>0</v>
      </c>
      <c r="AE65" s="70">
        <f t="shared" si="85"/>
        <v>367</v>
      </c>
      <c r="AF65" s="71">
        <f t="shared" si="86"/>
        <v>0</v>
      </c>
      <c r="AG65" s="69" t="e">
        <f t="shared" si="87"/>
        <v>#DIV/0!</v>
      </c>
      <c r="AH65" s="70" t="e">
        <f t="shared" si="88"/>
        <v>#DIV/0!</v>
      </c>
      <c r="AI65" s="70" t="e">
        <f t="shared" si="89"/>
        <v>#DIV/0!</v>
      </c>
      <c r="AJ65" s="70" t="e">
        <f t="shared" si="90"/>
        <v>#DIV/0!</v>
      </c>
      <c r="AK65" s="72" t="e">
        <f t="shared" si="91"/>
        <v>#DIV/0!</v>
      </c>
      <c r="AM65" s="12">
        <v>62</v>
      </c>
      <c r="AN65" s="13">
        <f t="shared" si="41"/>
        <v>27240.966748999996</v>
      </c>
      <c r="AO65" s="14">
        <f t="shared" si="0"/>
        <v>975.24074468799984</v>
      </c>
      <c r="AP65" s="33">
        <f t="shared" si="1"/>
        <v>2.1167809664429527</v>
      </c>
      <c r="AQ65" s="14">
        <f t="shared" si="2"/>
        <v>1.4038968859060399</v>
      </c>
      <c r="AR65" s="1">
        <f t="shared" si="3"/>
        <v>0.47241543449835721</v>
      </c>
      <c r="AS65" s="1">
        <f t="shared" si="4"/>
        <v>0.71230302598372464</v>
      </c>
      <c r="AT65" s="1">
        <f>SUM(AR$3:AR65)</f>
        <v>29.647740173824168</v>
      </c>
      <c r="AU65" s="1">
        <f>SUM(AS$3:AS65)</f>
        <v>45.138336312702783</v>
      </c>
      <c r="AV65" s="1">
        <f t="shared" si="5"/>
        <v>8.1360435941383747E-3</v>
      </c>
      <c r="AW65" s="1">
        <f t="shared" si="6"/>
        <v>6.133720501526517E-3</v>
      </c>
      <c r="AX65" s="1">
        <f>SUM(AV$3:AV65)</f>
        <v>0.2555623132143971</v>
      </c>
      <c r="AY65" s="1">
        <f>SUM(AW$3:AW65)</f>
        <v>0.19404213537727263</v>
      </c>
      <c r="AZ65" s="1">
        <f t="shared" si="7"/>
        <v>0.4496044485916697</v>
      </c>
      <c r="BA65" s="1">
        <f t="shared" si="8"/>
        <v>6.1520177837124462E-2</v>
      </c>
      <c r="BB65" s="33">
        <f t="shared" si="9"/>
        <v>2.0328883489932887</v>
      </c>
      <c r="BC65" s="14">
        <f t="shared" si="10"/>
        <v>1.4877895033557045</v>
      </c>
      <c r="BD65" s="1">
        <f t="shared" si="11"/>
        <v>0.49191093081684112</v>
      </c>
      <c r="BE65" s="1">
        <f t="shared" si="12"/>
        <v>0.6721380932884008</v>
      </c>
      <c r="BF65" s="1">
        <f>SUM(BD$3:BD65)</f>
        <v>30.86634081130763</v>
      </c>
      <c r="BG65" s="1">
        <f>SUM(BE$3:BE65)</f>
        <v>42.579000566346771</v>
      </c>
      <c r="BH65" s="1">
        <f t="shared" si="13"/>
        <v>8.4717993640678196E-3</v>
      </c>
      <c r="BI65" s="1">
        <f t="shared" si="14"/>
        <v>5.7878558033167852E-3</v>
      </c>
      <c r="BJ65" s="1">
        <f>SUM(BH$3:BH65)</f>
        <v>0.26607783513019645</v>
      </c>
      <c r="BK65" s="1">
        <f>SUM(BI$3:BI65)</f>
        <v>0.18305619501292669</v>
      </c>
      <c r="BL65" s="1">
        <f t="shared" si="15"/>
        <v>0.44913403014312314</v>
      </c>
      <c r="BM65" s="34">
        <f t="shared" si="16"/>
        <v>8.3021640117269757E-2</v>
      </c>
      <c r="BN65" s="33">
        <f t="shared" si="17"/>
        <v>1.6973178791946306</v>
      </c>
      <c r="BO65" s="14">
        <f t="shared" si="18"/>
        <v>1.8233599731543622</v>
      </c>
      <c r="BP65" s="1">
        <f t="shared" si="19"/>
        <v>0.58916483014631016</v>
      </c>
      <c r="BQ65" s="1">
        <f t="shared" si="20"/>
        <v>0.54843805651279476</v>
      </c>
      <c r="BR65" s="1">
        <f>SUM(BP$3:BP65)</f>
        <v>36.939608854360451</v>
      </c>
      <c r="BS65" s="1">
        <f>SUM(BQ$3:BQ65)</f>
        <v>34.707399509439419</v>
      </c>
      <c r="BT65" s="1">
        <f t="shared" si="21"/>
        <v>1.0146727630297564E-2</v>
      </c>
      <c r="BU65" s="1">
        <f t="shared" si="22"/>
        <v>4.7226610421935104E-3</v>
      </c>
      <c r="BV65" s="1">
        <f>SUM(BT$3:BT65)</f>
        <v>0.31849838521906759</v>
      </c>
      <c r="BW65" s="1">
        <f>SUM(BU$3:BU65)</f>
        <v>0.1492551662926016</v>
      </c>
      <c r="BX65" s="1">
        <f t="shared" si="23"/>
        <v>0.4677535515116692</v>
      </c>
      <c r="BY65" s="34">
        <f t="shared" si="24"/>
        <v>0.16924321892646599</v>
      </c>
      <c r="BZ65" s="33">
        <f t="shared" si="25"/>
        <v>1.3617474093959729</v>
      </c>
      <c r="CA65" s="14">
        <f t="shared" si="26"/>
        <v>2.1589304429530198</v>
      </c>
      <c r="CB65" s="1">
        <f t="shared" si="27"/>
        <v>0.73435058007091614</v>
      </c>
      <c r="CC65" s="1">
        <f t="shared" si="28"/>
        <v>0.46319231972669944</v>
      </c>
      <c r="CD65" s="1">
        <f>SUM(CB$3:CB65)</f>
        <v>45.988294484359535</v>
      </c>
      <c r="CE65" s="1">
        <f>SUM(CC$3:CC65)</f>
        <v>29.292153609194628</v>
      </c>
      <c r="CF65" s="1">
        <f t="shared" si="29"/>
        <v>1.2647148878999112E-2</v>
      </c>
      <c r="CG65" s="1">
        <f t="shared" si="30"/>
        <v>3.9886005309799121E-3</v>
      </c>
      <c r="CH65" s="1">
        <f>SUM(CF$3:CF65)</f>
        <v>0.39664175042078609</v>
      </c>
      <c r="CI65" s="1">
        <f>SUM(CG$3:CG65)</f>
        <v>0.12599114225817476</v>
      </c>
      <c r="CJ65" s="1">
        <f t="shared" si="31"/>
        <v>0.52263289267896085</v>
      </c>
      <c r="CK65" s="34">
        <f t="shared" si="32"/>
        <v>0.27065060816261133</v>
      </c>
      <c r="CL65" s="33">
        <f t="shared" si="33"/>
        <v>1.2778547919463086</v>
      </c>
      <c r="CM65" s="14">
        <f t="shared" si="34"/>
        <v>2.2428230604026842</v>
      </c>
      <c r="CN65" s="1">
        <f t="shared" si="35"/>
        <v>0.78256152913657251</v>
      </c>
      <c r="CO65" s="1">
        <f t="shared" si="36"/>
        <v>0.4458666480005144</v>
      </c>
      <c r="CP65" s="1">
        <f>SUM(CN$3:CN65)</f>
        <v>48.988332523390824</v>
      </c>
      <c r="CQ65" s="1">
        <f>SUM(CO$3:CO65)</f>
        <v>28.192467105644873</v>
      </c>
      <c r="CR65" s="1">
        <f t="shared" si="37"/>
        <v>1.3477448557352082E-2</v>
      </c>
      <c r="CS65" s="1">
        <f t="shared" si="38"/>
        <v>3.8394072466710963E-3</v>
      </c>
      <c r="CT65" s="1">
        <f>SUM(CR$3:CR65)</f>
        <v>0.42256053421483697</v>
      </c>
      <c r="CU65" s="1">
        <f>SUM(CS$3:CS65)</f>
        <v>0.1212657972180908</v>
      </c>
      <c r="CV65" s="1">
        <f t="shared" si="39"/>
        <v>0.5438263314329278</v>
      </c>
      <c r="CW65" s="34">
        <f t="shared" si="40"/>
        <v>0.30129473699674614</v>
      </c>
    </row>
    <row r="66" spans="2:101" ht="14.25" x14ac:dyDescent="0.15">
      <c r="B66" s="48"/>
      <c r="C66" s="18"/>
      <c r="D66" s="19"/>
      <c r="E66" s="2" t="str">
        <f t="shared" si="42"/>
        <v>→</v>
      </c>
      <c r="F66" s="83"/>
      <c r="G66" s="20">
        <f t="shared" si="71"/>
        <v>0</v>
      </c>
      <c r="H66" s="4">
        <v>0</v>
      </c>
      <c r="I66" s="36">
        <f t="shared" si="72"/>
        <v>366</v>
      </c>
      <c r="J66" s="123">
        <f t="shared" si="73"/>
        <v>0</v>
      </c>
      <c r="K66" s="59"/>
      <c r="L66" s="54">
        <f>IF(J66=0,0,SUM(J$21:J66)+SUM(K$21:K66)/86400+SUM(C$21:C66)/86400)</f>
        <v>0</v>
      </c>
      <c r="M66" s="66">
        <f t="shared" si="92"/>
        <v>0</v>
      </c>
      <c r="N66" s="67">
        <f t="shared" si="74"/>
        <v>0</v>
      </c>
      <c r="O66" s="68">
        <f t="shared" si="75"/>
        <v>367</v>
      </c>
      <c r="P66" s="68">
        <f t="shared" si="64"/>
        <v>0</v>
      </c>
      <c r="Q66" s="68">
        <f t="shared" si="76"/>
        <v>0</v>
      </c>
      <c r="R66" s="68">
        <f t="shared" si="65"/>
        <v>0</v>
      </c>
      <c r="S66" s="67">
        <f t="shared" si="77"/>
        <v>0</v>
      </c>
      <c r="T66" s="68">
        <f t="shared" si="78"/>
        <v>367</v>
      </c>
      <c r="U66" s="68">
        <f t="shared" si="66"/>
        <v>0</v>
      </c>
      <c r="V66" s="68">
        <f t="shared" si="79"/>
        <v>0</v>
      </c>
      <c r="W66" s="68">
        <f t="shared" si="67"/>
        <v>0</v>
      </c>
      <c r="X66" s="67">
        <f t="shared" si="80"/>
        <v>0</v>
      </c>
      <c r="Y66" s="68">
        <f t="shared" si="81"/>
        <v>367</v>
      </c>
      <c r="Z66" s="68">
        <f t="shared" si="68"/>
        <v>0</v>
      </c>
      <c r="AA66" s="68">
        <f t="shared" si="82"/>
        <v>0</v>
      </c>
      <c r="AB66" s="68">
        <f t="shared" si="69"/>
        <v>0</v>
      </c>
      <c r="AC66" s="69">
        <f t="shared" si="83"/>
        <v>0</v>
      </c>
      <c r="AD66" s="70">
        <f t="shared" si="84"/>
        <v>0</v>
      </c>
      <c r="AE66" s="70">
        <f t="shared" si="85"/>
        <v>367</v>
      </c>
      <c r="AF66" s="71">
        <f t="shared" si="86"/>
        <v>0</v>
      </c>
      <c r="AG66" s="69" t="e">
        <f t="shared" si="87"/>
        <v>#DIV/0!</v>
      </c>
      <c r="AH66" s="70" t="e">
        <f t="shared" si="88"/>
        <v>#DIV/0!</v>
      </c>
      <c r="AI66" s="70" t="e">
        <f t="shared" si="89"/>
        <v>#DIV/0!</v>
      </c>
      <c r="AJ66" s="70" t="e">
        <f t="shared" si="90"/>
        <v>#DIV/0!</v>
      </c>
      <c r="AK66" s="72" t="e">
        <f t="shared" si="91"/>
        <v>#DIV/0!</v>
      </c>
      <c r="AM66" s="12">
        <v>63</v>
      </c>
      <c r="AN66" s="13">
        <f t="shared" si="41"/>
        <v>27240.966748999996</v>
      </c>
      <c r="AO66" s="14">
        <f t="shared" si="0"/>
        <v>981.24581424799976</v>
      </c>
      <c r="AP66" s="33">
        <f t="shared" si="1"/>
        <v>2.1163929127516776</v>
      </c>
      <c r="AQ66" s="14">
        <f t="shared" si="2"/>
        <v>1.4042849395973152</v>
      </c>
      <c r="AR66" s="1">
        <f t="shared" si="3"/>
        <v>0.47250205478141893</v>
      </c>
      <c r="AS66" s="1">
        <f t="shared" si="4"/>
        <v>0.712106191416362</v>
      </c>
      <c r="AT66" s="1">
        <f>SUM(AR$3:AR66)</f>
        <v>30.120242228605587</v>
      </c>
      <c r="AU66" s="1">
        <f>SUM(AS$3:AS66)</f>
        <v>45.850442504119144</v>
      </c>
      <c r="AV66" s="1">
        <f t="shared" si="5"/>
        <v>8.2687859586748312E-3</v>
      </c>
      <c r="AW66" s="1">
        <f t="shared" si="6"/>
        <v>6.2309291748931673E-3</v>
      </c>
      <c r="AX66" s="1">
        <f>SUM(AV$3:AV66)</f>
        <v>0.2638310991730719</v>
      </c>
      <c r="AY66" s="1">
        <f>SUM(AW$3:AW66)</f>
        <v>0.20027306455216581</v>
      </c>
      <c r="AZ66" s="1">
        <f t="shared" si="7"/>
        <v>0.46410416372523772</v>
      </c>
      <c r="BA66" s="1">
        <f t="shared" si="8"/>
        <v>6.355803462090609E-2</v>
      </c>
      <c r="BB66" s="33">
        <f t="shared" si="9"/>
        <v>2.0325002953020137</v>
      </c>
      <c r="BC66" s="14">
        <f t="shared" si="10"/>
        <v>1.4881775570469795</v>
      </c>
      <c r="BD66" s="1">
        <f t="shared" si="11"/>
        <v>0.49200484856579457</v>
      </c>
      <c r="BE66" s="1">
        <f t="shared" si="12"/>
        <v>0.67196282813478247</v>
      </c>
      <c r="BF66" s="1">
        <f>SUM(BD$3:BD66)</f>
        <v>31.358345659873425</v>
      </c>
      <c r="BG66" s="1">
        <f>SUM(BE$3:BE66)</f>
        <v>43.250963394481552</v>
      </c>
      <c r="BH66" s="1">
        <f t="shared" si="13"/>
        <v>8.6100848499014049E-3</v>
      </c>
      <c r="BI66" s="1">
        <f t="shared" si="14"/>
        <v>5.8796747461793471E-3</v>
      </c>
      <c r="BJ66" s="1">
        <f>SUM(BH$3:BH66)</f>
        <v>0.27468791998009784</v>
      </c>
      <c r="BK66" s="1">
        <f>SUM(BI$3:BI66)</f>
        <v>0.18893586975910603</v>
      </c>
      <c r="BL66" s="1">
        <f t="shared" si="15"/>
        <v>0.46362378973920387</v>
      </c>
      <c r="BM66" s="34">
        <f t="shared" si="16"/>
        <v>8.5752050220991805E-2</v>
      </c>
      <c r="BN66" s="33">
        <f t="shared" si="17"/>
        <v>1.6969298255033556</v>
      </c>
      <c r="BO66" s="14">
        <f t="shared" si="18"/>
        <v>1.8237480268456372</v>
      </c>
      <c r="BP66" s="1">
        <f t="shared" si="19"/>
        <v>0.58929956028286135</v>
      </c>
      <c r="BQ66" s="1">
        <f t="shared" si="20"/>
        <v>0.54832136088975214</v>
      </c>
      <c r="BR66" s="1">
        <f>SUM(BP$3:BP66)</f>
        <v>37.528908414643311</v>
      </c>
      <c r="BS66" s="1">
        <f>SUM(BQ$3:BQ66)</f>
        <v>35.255720870329171</v>
      </c>
      <c r="BT66" s="1">
        <f t="shared" si="21"/>
        <v>1.0312742304950074E-2</v>
      </c>
      <c r="BU66" s="1">
        <f t="shared" si="22"/>
        <v>4.7978119077853312E-3</v>
      </c>
      <c r="BV66" s="1">
        <f>SUM(BT$3:BT66)</f>
        <v>0.32881112752401764</v>
      </c>
      <c r="BW66" s="1">
        <f>SUM(BU$3:BU66)</f>
        <v>0.15405297820038694</v>
      </c>
      <c r="BX66" s="1">
        <f t="shared" si="23"/>
        <v>0.48286410572440458</v>
      </c>
      <c r="BY66" s="34">
        <f t="shared" si="24"/>
        <v>0.17475814932363071</v>
      </c>
      <c r="BZ66" s="33">
        <f t="shared" si="25"/>
        <v>1.3613593557046979</v>
      </c>
      <c r="CA66" s="14">
        <f t="shared" si="26"/>
        <v>2.1593184966442953</v>
      </c>
      <c r="CB66" s="1">
        <f t="shared" si="27"/>
        <v>0.73455990573654018</v>
      </c>
      <c r="CC66" s="1">
        <f t="shared" si="28"/>
        <v>0.46310907888486913</v>
      </c>
      <c r="CD66" s="1">
        <f>SUM(CB$3:CB66)</f>
        <v>46.722854390096074</v>
      </c>
      <c r="CE66" s="1">
        <f>SUM(CC$3:CC66)</f>
        <v>29.755262688079497</v>
      </c>
      <c r="CF66" s="1">
        <f t="shared" si="29"/>
        <v>1.2854798350389454E-2</v>
      </c>
      <c r="CG66" s="1">
        <f t="shared" si="30"/>
        <v>4.0522044402426047E-3</v>
      </c>
      <c r="CH66" s="1">
        <f>SUM(CF$3:CF66)</f>
        <v>0.40949654877117553</v>
      </c>
      <c r="CI66" s="1">
        <f>SUM(CG$3:CG66)</f>
        <v>0.13004334669841736</v>
      </c>
      <c r="CJ66" s="1">
        <f t="shared" si="31"/>
        <v>0.53953989546959291</v>
      </c>
      <c r="CK66" s="34">
        <f t="shared" si="32"/>
        <v>0.27945320207275814</v>
      </c>
      <c r="CL66" s="33">
        <f t="shared" si="33"/>
        <v>1.2774667382550333</v>
      </c>
      <c r="CM66" s="14">
        <f t="shared" si="34"/>
        <v>2.2432111140939597</v>
      </c>
      <c r="CN66" s="1">
        <f t="shared" si="35"/>
        <v>0.78279924639443732</v>
      </c>
      <c r="CO66" s="1">
        <f t="shared" si="36"/>
        <v>0.44578951740969031</v>
      </c>
      <c r="CP66" s="1">
        <f>SUM(CN$3:CN66)</f>
        <v>49.771131769785264</v>
      </c>
      <c r="CQ66" s="1">
        <f>SUM(CO$3:CO66)</f>
        <v>28.638256623054563</v>
      </c>
      <c r="CR66" s="1">
        <f t="shared" si="37"/>
        <v>1.3698986811902653E-2</v>
      </c>
      <c r="CS66" s="1">
        <f t="shared" si="38"/>
        <v>3.9006582773347901E-3</v>
      </c>
      <c r="CT66" s="1">
        <f>SUM(CR$3:CR66)</f>
        <v>0.43625952102673959</v>
      </c>
      <c r="CU66" s="1">
        <f>SUM(CS$3:CS66)</f>
        <v>0.1251664554954256</v>
      </c>
      <c r="CV66" s="1">
        <f t="shared" si="39"/>
        <v>0.56142597652216519</v>
      </c>
      <c r="CW66" s="34">
        <f t="shared" si="40"/>
        <v>0.31109306553131399</v>
      </c>
    </row>
    <row r="67" spans="2:101" ht="14.25" x14ac:dyDescent="0.15">
      <c r="B67" s="48"/>
      <c r="C67" s="18"/>
      <c r="D67" s="19"/>
      <c r="E67" s="2" t="str">
        <f t="shared" si="42"/>
        <v>→</v>
      </c>
      <c r="F67" s="83"/>
      <c r="G67" s="20">
        <f t="shared" si="71"/>
        <v>0</v>
      </c>
      <c r="H67" s="4">
        <v>0</v>
      </c>
      <c r="I67" s="36">
        <f t="shared" si="72"/>
        <v>366</v>
      </c>
      <c r="J67" s="123">
        <f t="shared" si="73"/>
        <v>0</v>
      </c>
      <c r="K67" s="59"/>
      <c r="L67" s="54">
        <f>IF(J67=0,0,SUM(J$21:J67)+SUM(K$21:K67)/86400+SUM(C$21:C67)/86400)</f>
        <v>0</v>
      </c>
      <c r="M67" s="66">
        <f t="shared" si="92"/>
        <v>0</v>
      </c>
      <c r="N67" s="67">
        <f t="shared" si="74"/>
        <v>0</v>
      </c>
      <c r="O67" s="68">
        <f t="shared" si="75"/>
        <v>367</v>
      </c>
      <c r="P67" s="68">
        <f t="shared" si="64"/>
        <v>0</v>
      </c>
      <c r="Q67" s="68">
        <f t="shared" si="76"/>
        <v>0</v>
      </c>
      <c r="R67" s="68">
        <f t="shared" si="65"/>
        <v>0</v>
      </c>
      <c r="S67" s="67">
        <f t="shared" si="77"/>
        <v>0</v>
      </c>
      <c r="T67" s="68">
        <f t="shared" si="78"/>
        <v>367</v>
      </c>
      <c r="U67" s="68">
        <f t="shared" si="66"/>
        <v>0</v>
      </c>
      <c r="V67" s="68">
        <f t="shared" si="79"/>
        <v>0</v>
      </c>
      <c r="W67" s="68">
        <f t="shared" si="67"/>
        <v>0</v>
      </c>
      <c r="X67" s="67">
        <f t="shared" si="80"/>
        <v>0</v>
      </c>
      <c r="Y67" s="68">
        <f t="shared" si="81"/>
        <v>367</v>
      </c>
      <c r="Z67" s="68">
        <f t="shared" si="68"/>
        <v>0</v>
      </c>
      <c r="AA67" s="68">
        <f t="shared" si="82"/>
        <v>0</v>
      </c>
      <c r="AB67" s="68">
        <f t="shared" si="69"/>
        <v>0</v>
      </c>
      <c r="AC67" s="69">
        <f t="shared" si="83"/>
        <v>0</v>
      </c>
      <c r="AD67" s="70">
        <f t="shared" si="84"/>
        <v>0</v>
      </c>
      <c r="AE67" s="70">
        <f t="shared" si="85"/>
        <v>367</v>
      </c>
      <c r="AF67" s="71">
        <f t="shared" si="86"/>
        <v>0</v>
      </c>
      <c r="AG67" s="69" t="e">
        <f t="shared" si="87"/>
        <v>#DIV/0!</v>
      </c>
      <c r="AH67" s="70" t="e">
        <f t="shared" si="88"/>
        <v>#DIV/0!</v>
      </c>
      <c r="AI67" s="70" t="e">
        <f t="shared" si="89"/>
        <v>#DIV/0!</v>
      </c>
      <c r="AJ67" s="70" t="e">
        <f t="shared" si="90"/>
        <v>#DIV/0!</v>
      </c>
      <c r="AK67" s="72" t="e">
        <f t="shared" si="91"/>
        <v>#DIV/0!</v>
      </c>
      <c r="AM67" s="12">
        <v>64</v>
      </c>
      <c r="AN67" s="13">
        <f t="shared" si="41"/>
        <v>27240.966748999996</v>
      </c>
      <c r="AO67" s="14">
        <f t="shared" ref="AO67:AO130" si="93">($C$16*AM67^2+$C$17*AM67+$C$18)*$C$13</f>
        <v>987.34103255199977</v>
      </c>
      <c r="AP67" s="33">
        <f t="shared" ref="AP67:AP130" si="94">($AN67-$AO67-AQ$1*$C$13)/$C$13/$C$15</f>
        <v>2.1159990335570469</v>
      </c>
      <c r="AQ67" s="14">
        <f t="shared" ref="AQ67:AQ130" si="95">($AN67+$AO67+AQ$1*$C$13)/$C$13/$C$15</f>
        <v>1.4046788187919459</v>
      </c>
      <c r="AR67" s="1">
        <f t="shared" ref="AR67:AR130" si="96">ABS(1/AP67)</f>
        <v>0.47259000790703348</v>
      </c>
      <c r="AS67" s="1">
        <f t="shared" ref="AS67:AS130" si="97">1/AQ67</f>
        <v>0.71190651316293185</v>
      </c>
      <c r="AT67" s="1">
        <f>SUM(AR$3:AR67)</f>
        <v>30.592832236512621</v>
      </c>
      <c r="AU67" s="1">
        <f>SUM(AS$3:AS67)</f>
        <v>46.562349017282074</v>
      </c>
      <c r="AV67" s="1">
        <f t="shared" ref="AV67:AV130" si="98">$AM67*AR67/3600</f>
        <v>8.4016001405694835E-3</v>
      </c>
      <c r="AW67" s="1">
        <f t="shared" ref="AW67:AW130" si="99">$AM67*AS67/7200</f>
        <v>6.3280578947816166E-3</v>
      </c>
      <c r="AX67" s="1">
        <f>SUM(AV$3:AV67)</f>
        <v>0.27223269931364141</v>
      </c>
      <c r="AY67" s="1">
        <f>SUM(AW$3:AW67)</f>
        <v>0.20660112244694742</v>
      </c>
      <c r="AZ67" s="1">
        <f t="shared" ref="AZ67:AZ130" si="100">AX67+AY67</f>
        <v>0.47883382176058886</v>
      </c>
      <c r="BA67" s="1">
        <f t="shared" ref="BA67:BA130" si="101">AX67-AY67</f>
        <v>6.5631576866693991E-2</v>
      </c>
      <c r="BB67" s="33">
        <f t="shared" ref="BB67:BB130" si="102">($AN67-$AO67-BC$1*$C$13)/$C$13/$C$15</f>
        <v>2.0321064161073825</v>
      </c>
      <c r="BC67" s="14">
        <f t="shared" ref="BC67:BC130" si="103">($AN67+$AO67+BC$1*$C$13)/$C$13/$C$15</f>
        <v>1.4885714362416103</v>
      </c>
      <c r="BD67" s="1">
        <f t="shared" ref="BD67:BD130" si="104">ABS(1/BB67)</f>
        <v>0.49210021289906553</v>
      </c>
      <c r="BE67" s="1">
        <f t="shared" ref="BE67:BE130" si="105">1/BC67</f>
        <v>0.67178502532927131</v>
      </c>
      <c r="BF67" s="1">
        <f>SUM(BD$3:BD67)</f>
        <v>31.85044587277249</v>
      </c>
      <c r="BG67" s="1">
        <f>SUM(BE$3:BE67)</f>
        <v>43.922748419810823</v>
      </c>
      <c r="BH67" s="1">
        <f t="shared" ref="BH67:BH130" si="106">$AM67*BD67/3600</f>
        <v>8.7484482293167208E-3</v>
      </c>
      <c r="BI67" s="1">
        <f t="shared" ref="BI67:BI130" si="107">$AM67*BE67/7200</f>
        <v>5.9714224473713003E-3</v>
      </c>
      <c r="BJ67" s="1">
        <f>SUM(BH$3:BH67)</f>
        <v>0.28343636820941454</v>
      </c>
      <c r="BK67" s="1">
        <f>SUM(BI$3:BI67)</f>
        <v>0.19490729220647734</v>
      </c>
      <c r="BL67" s="1">
        <f t="shared" ref="BL67:BL130" si="108">BJ67+BK67</f>
        <v>0.47834366041589188</v>
      </c>
      <c r="BM67" s="34">
        <f t="shared" ref="BM67:BM130" si="109">BJ67-BK67</f>
        <v>8.852907600293719E-2</v>
      </c>
      <c r="BN67" s="33">
        <f t="shared" ref="BN67:BN130" si="110">($AN67-$AO67-BO$1*$C$13)/$C$13/$C$15</f>
        <v>1.6965359463087248</v>
      </c>
      <c r="BO67" s="14">
        <f t="shared" ref="BO67:BO130" si="111">($AN67+$AO67+BO$1*$C$13)/$C$13/$C$15</f>
        <v>1.8241419060402682</v>
      </c>
      <c r="BP67" s="1">
        <f t="shared" ref="BP67:BP130" si="112">ABS(1/BN67)</f>
        <v>0.58943637603186183</v>
      </c>
      <c r="BQ67" s="1">
        <f t="shared" ref="BQ67:BQ130" si="113">1/BO67</f>
        <v>0.54820296419303072</v>
      </c>
      <c r="BR67" s="1">
        <f>SUM(BP$3:BP67)</f>
        <v>38.118344790675174</v>
      </c>
      <c r="BS67" s="1">
        <f>SUM(BQ$3:BQ67)</f>
        <v>35.803923834522202</v>
      </c>
      <c r="BT67" s="1">
        <f t="shared" ref="BT67:BT130" si="114">$AM67*BP67/3600</f>
        <v>1.04788689072331E-2</v>
      </c>
      <c r="BU67" s="1">
        <f t="shared" ref="BU67:BU130" si="115">$AM67*BQ67/7200</f>
        <v>4.8729152372713842E-3</v>
      </c>
      <c r="BV67" s="1">
        <f>SUM(BT$3:BT67)</f>
        <v>0.33928999643125074</v>
      </c>
      <c r="BW67" s="1">
        <f>SUM(BU$3:BU67)</f>
        <v>0.15892589343765831</v>
      </c>
      <c r="BX67" s="1">
        <f t="shared" ref="BX67:BX130" si="116">BV67+BW67</f>
        <v>0.49821588986890908</v>
      </c>
      <c r="BY67" s="34">
        <f t="shared" ref="BY67:BY130" si="117">BV67-BW67</f>
        <v>0.18036410299359243</v>
      </c>
      <c r="BZ67" s="33">
        <f t="shared" ref="BZ67:BZ130" si="118">($AN67-$AO67-CA$1*$C$13)/$C$13/$C$15</f>
        <v>1.3609654765100669</v>
      </c>
      <c r="CA67" s="14">
        <f t="shared" ref="CA67:CA130" si="119">($AN67+$AO67+CA$1*$C$13)/$C$13/$C$15</f>
        <v>2.1597123758389256</v>
      </c>
      <c r="CB67" s="1">
        <f t="shared" ref="CB67:CB130" si="120">ABS(1/BZ67)</f>
        <v>0.73477249589336158</v>
      </c>
      <c r="CC67" s="1">
        <f t="shared" ref="CC67:CC130" si="121">1/CA67</f>
        <v>0.46302461901277792</v>
      </c>
      <c r="CD67" s="1">
        <f>SUM(CB$3:CB67)</f>
        <v>47.457626885989434</v>
      </c>
      <c r="CE67" s="1">
        <f>SUM(CC$3:CC67)</f>
        <v>30.218287307092275</v>
      </c>
      <c r="CF67" s="1">
        <f t="shared" ref="CF67:CF130" si="122">$AM67*CB67/3600</f>
        <v>1.3062622149215317E-2</v>
      </c>
      <c r="CG67" s="1">
        <f t="shared" ref="CG67:CG130" si="123">$AM67*CC67/7200</f>
        <v>4.1157743912246924E-3</v>
      </c>
      <c r="CH67" s="1">
        <f>SUM(CF$3:CF67)</f>
        <v>0.42255917092039086</v>
      </c>
      <c r="CI67" s="1">
        <f>SUM(CG$3:CG67)</f>
        <v>0.13415912108964204</v>
      </c>
      <c r="CJ67" s="1">
        <f t="shared" ref="CJ67:CJ130" si="124">CH67+CI67</f>
        <v>0.55671829201003287</v>
      </c>
      <c r="CK67" s="34">
        <f t="shared" ref="CK67:CK130" si="125">CH67-CI67</f>
        <v>0.28840004983074885</v>
      </c>
      <c r="CL67" s="33">
        <f t="shared" ref="CL67:CL130" si="126">($AN67-$AO67-CM$1*$C$13)/$C$13/$C$15</f>
        <v>1.2770728590604026</v>
      </c>
      <c r="CM67" s="14">
        <f t="shared" ref="CM67:CM130" si="127">($AN67+$AO67+CM$1*$C$13)/$C$13/$C$15</f>
        <v>2.24360499328859</v>
      </c>
      <c r="CN67" s="1">
        <f t="shared" ref="CN67:CN130" si="128">ABS(1/CL67)</f>
        <v>0.78304068002489924</v>
      </c>
      <c r="CO67" s="1">
        <f t="shared" ref="CO67:CO130" si="129">1/CM67</f>
        <v>0.44571125621103136</v>
      </c>
      <c r="CP67" s="1">
        <f>SUM(CN$3:CN67)</f>
        <v>50.55417244981016</v>
      </c>
      <c r="CQ67" s="1">
        <f>SUM(CO$3:CO67)</f>
        <v>29.083967879265593</v>
      </c>
      <c r="CR67" s="1">
        <f t="shared" ref="CR67:CR130" si="130">$AM67*CN67/3600</f>
        <v>1.3920723200442653E-2</v>
      </c>
      <c r="CS67" s="1">
        <f t="shared" ref="CS67:CS130" si="131">$AM67*CO67/7200</f>
        <v>3.9618778329869458E-3</v>
      </c>
      <c r="CT67" s="1">
        <f>SUM(CR$3:CR67)</f>
        <v>0.45018024422718222</v>
      </c>
      <c r="CU67" s="1">
        <f>SUM(CS$3:CS67)</f>
        <v>0.12912833332841256</v>
      </c>
      <c r="CV67" s="1">
        <f t="shared" ref="CV67:CV130" si="132">CT67+CU67</f>
        <v>0.57930857755559484</v>
      </c>
      <c r="CW67" s="34">
        <f t="shared" ref="CW67:CW130" si="133">CT67-CU67</f>
        <v>0.32105191089876967</v>
      </c>
    </row>
    <row r="68" spans="2:101" ht="14.25" x14ac:dyDescent="0.15">
      <c r="B68" s="48"/>
      <c r="C68" s="18"/>
      <c r="D68" s="19"/>
      <c r="E68" s="2" t="str">
        <f t="shared" si="42"/>
        <v>→</v>
      </c>
      <c r="F68" s="83"/>
      <c r="G68" s="20">
        <f t="shared" si="71"/>
        <v>0</v>
      </c>
      <c r="H68" s="4">
        <v>0</v>
      </c>
      <c r="I68" s="36">
        <f t="shared" si="72"/>
        <v>366</v>
      </c>
      <c r="J68" s="123">
        <f t="shared" si="73"/>
        <v>0</v>
      </c>
      <c r="K68" s="59"/>
      <c r="L68" s="54">
        <f>IF(J68=0,0,SUM(J$21:J68)+SUM(K$21:K68)/86400+SUM(C$21:C68)/86400)</f>
        <v>0</v>
      </c>
      <c r="M68" s="66">
        <f t="shared" si="92"/>
        <v>0</v>
      </c>
      <c r="N68" s="67">
        <f t="shared" si="74"/>
        <v>0</v>
      </c>
      <c r="O68" s="68">
        <f t="shared" si="75"/>
        <v>367</v>
      </c>
      <c r="P68" s="68">
        <f t="shared" si="64"/>
        <v>0</v>
      </c>
      <c r="Q68" s="68">
        <f t="shared" si="76"/>
        <v>0</v>
      </c>
      <c r="R68" s="68">
        <f t="shared" si="65"/>
        <v>0</v>
      </c>
      <c r="S68" s="67">
        <f t="shared" si="77"/>
        <v>0</v>
      </c>
      <c r="T68" s="68">
        <f t="shared" si="78"/>
        <v>367</v>
      </c>
      <c r="U68" s="68">
        <f t="shared" si="66"/>
        <v>0</v>
      </c>
      <c r="V68" s="68">
        <f t="shared" si="79"/>
        <v>0</v>
      </c>
      <c r="W68" s="68">
        <f t="shared" si="67"/>
        <v>0</v>
      </c>
      <c r="X68" s="67">
        <f t="shared" si="80"/>
        <v>0</v>
      </c>
      <c r="Y68" s="68">
        <f t="shared" si="81"/>
        <v>367</v>
      </c>
      <c r="Z68" s="68">
        <f t="shared" si="68"/>
        <v>0</v>
      </c>
      <c r="AA68" s="68">
        <f t="shared" si="82"/>
        <v>0</v>
      </c>
      <c r="AB68" s="68">
        <f t="shared" si="69"/>
        <v>0</v>
      </c>
      <c r="AC68" s="69">
        <f t="shared" si="83"/>
        <v>0</v>
      </c>
      <c r="AD68" s="70">
        <f t="shared" si="84"/>
        <v>0</v>
      </c>
      <c r="AE68" s="70">
        <f t="shared" si="85"/>
        <v>367</v>
      </c>
      <c r="AF68" s="71">
        <f t="shared" si="86"/>
        <v>0</v>
      </c>
      <c r="AG68" s="69" t="e">
        <f t="shared" si="87"/>
        <v>#DIV/0!</v>
      </c>
      <c r="AH68" s="70" t="e">
        <f t="shared" si="88"/>
        <v>#DIV/0!</v>
      </c>
      <c r="AI68" s="70" t="e">
        <f t="shared" si="89"/>
        <v>#DIV/0!</v>
      </c>
      <c r="AJ68" s="70" t="e">
        <f t="shared" si="90"/>
        <v>#DIV/0!</v>
      </c>
      <c r="AK68" s="72" t="e">
        <f t="shared" si="91"/>
        <v>#DIV/0!</v>
      </c>
      <c r="AM68" s="12">
        <v>65</v>
      </c>
      <c r="AN68" s="13">
        <f t="shared" ref="AN68:AN131" si="134">MIN(367*$C$2/$AM68*$C$3,$C$14,1000*$C$4*$C$12/(1+AM68))</f>
        <v>27240.966748999996</v>
      </c>
      <c r="AO68" s="14">
        <f t="shared" si="93"/>
        <v>993.52639959999988</v>
      </c>
      <c r="AP68" s="33">
        <f t="shared" si="94"/>
        <v>2.1155993288590604</v>
      </c>
      <c r="AQ68" s="14">
        <f t="shared" si="95"/>
        <v>1.4050785234899328</v>
      </c>
      <c r="AR68" s="1">
        <f t="shared" si="96"/>
        <v>0.47267929534620268</v>
      </c>
      <c r="AS68" s="1">
        <f t="shared" si="97"/>
        <v>0.71170399609852475</v>
      </c>
      <c r="AT68" s="1">
        <f>SUM(AR$3:AR68)</f>
        <v>31.065511531858824</v>
      </c>
      <c r="AU68" s="1">
        <f>SUM(AS$3:AS68)</f>
        <v>47.274053013380602</v>
      </c>
      <c r="AV68" s="1">
        <f t="shared" si="98"/>
        <v>8.5344872770842153E-3</v>
      </c>
      <c r="AW68" s="1">
        <f t="shared" si="99"/>
        <v>6.4251055203339048E-3</v>
      </c>
      <c r="AX68" s="1">
        <f>SUM(AV$3:AV68)</f>
        <v>0.28076718659072564</v>
      </c>
      <c r="AY68" s="1">
        <f>SUM(AW$3:AW68)</f>
        <v>0.21302622796728132</v>
      </c>
      <c r="AZ68" s="1">
        <f t="shared" si="100"/>
        <v>0.49379341455800696</v>
      </c>
      <c r="BA68" s="1">
        <f t="shared" si="101"/>
        <v>6.7740958623444314E-2</v>
      </c>
      <c r="BB68" s="33">
        <f t="shared" si="102"/>
        <v>2.0317067114093956</v>
      </c>
      <c r="BC68" s="14">
        <f t="shared" si="103"/>
        <v>1.4889711409395971</v>
      </c>
      <c r="BD68" s="1">
        <f t="shared" si="104"/>
        <v>0.4921970254782983</v>
      </c>
      <c r="BE68" s="1">
        <f t="shared" si="105"/>
        <v>0.67160468897265679</v>
      </c>
      <c r="BF68" s="1">
        <f>SUM(BD$3:BD68)</f>
        <v>32.342642898250787</v>
      </c>
      <c r="BG68" s="1">
        <f>SUM(BE$3:BE68)</f>
        <v>44.59435310878348</v>
      </c>
      <c r="BH68" s="1">
        <f t="shared" si="106"/>
        <v>8.8868907378026087E-3</v>
      </c>
      <c r="BI68" s="1">
        <f t="shared" si="107"/>
        <v>6.0630978865587075E-3</v>
      </c>
      <c r="BJ68" s="1">
        <f>SUM(BH$3:BH68)</f>
        <v>0.29232325894721717</v>
      </c>
      <c r="BK68" s="1">
        <f>SUM(BI$3:BI68)</f>
        <v>0.20097039009303605</v>
      </c>
      <c r="BL68" s="1">
        <f t="shared" si="108"/>
        <v>0.49329364904025319</v>
      </c>
      <c r="BM68" s="34">
        <f t="shared" si="109"/>
        <v>9.1352868854181118E-2</v>
      </c>
      <c r="BN68" s="33">
        <f t="shared" si="110"/>
        <v>1.6961362416107379</v>
      </c>
      <c r="BO68" s="14">
        <f t="shared" si="111"/>
        <v>1.8245416107382548</v>
      </c>
      <c r="BP68" s="1">
        <f t="shared" si="112"/>
        <v>0.58957528025599448</v>
      </c>
      <c r="BQ68" s="1">
        <f t="shared" si="113"/>
        <v>0.54808286865837785</v>
      </c>
      <c r="BR68" s="1">
        <f>SUM(BP$3:BP68)</f>
        <v>38.707920070931166</v>
      </c>
      <c r="BS68" s="1">
        <f>SUM(BQ$3:BQ68)</f>
        <v>36.352006703180578</v>
      </c>
      <c r="BT68" s="1">
        <f t="shared" si="114"/>
        <v>1.0645109226844343E-2</v>
      </c>
      <c r="BU68" s="1">
        <f t="shared" si="115"/>
        <v>4.9479703420547997E-3</v>
      </c>
      <c r="BV68" s="1">
        <f>SUM(BT$3:BT68)</f>
        <v>0.3499351056580951</v>
      </c>
      <c r="BW68" s="1">
        <f>SUM(BU$3:BU68)</f>
        <v>0.16387386377971311</v>
      </c>
      <c r="BX68" s="1">
        <f t="shared" si="116"/>
        <v>0.51380896943780818</v>
      </c>
      <c r="BY68" s="34">
        <f t="shared" si="117"/>
        <v>0.18606124187838199</v>
      </c>
      <c r="BZ68" s="33">
        <f t="shared" si="118"/>
        <v>1.3605657718120805</v>
      </c>
      <c r="CA68" s="14">
        <f t="shared" si="119"/>
        <v>2.1601120805369125</v>
      </c>
      <c r="CB68" s="1">
        <f t="shared" si="120"/>
        <v>0.73498835610728463</v>
      </c>
      <c r="CC68" s="1">
        <f t="shared" si="121"/>
        <v>0.46293894146059417</v>
      </c>
      <c r="CD68" s="1">
        <f>SUM(CB$3:CB68)</f>
        <v>48.192615242096721</v>
      </c>
      <c r="CE68" s="1">
        <f>SUM(CC$3:CC68)</f>
        <v>30.681226248552868</v>
      </c>
      <c r="CF68" s="1">
        <f t="shared" si="122"/>
        <v>1.3270623096381528E-2</v>
      </c>
      <c r="CG68" s="1">
        <f t="shared" si="123"/>
        <v>4.1793098881859198E-3</v>
      </c>
      <c r="CH68" s="1">
        <f>SUM(CF$3:CF68)</f>
        <v>0.43582979401677241</v>
      </c>
      <c r="CI68" s="1">
        <f>SUM(CG$3:CG68)</f>
        <v>0.13833843097782794</v>
      </c>
      <c r="CJ68" s="1">
        <f t="shared" si="124"/>
        <v>0.5741682249946003</v>
      </c>
      <c r="CK68" s="34">
        <f t="shared" si="125"/>
        <v>0.29749136303894447</v>
      </c>
      <c r="CL68" s="33">
        <f t="shared" si="126"/>
        <v>1.2766731543624159</v>
      </c>
      <c r="CM68" s="14">
        <f t="shared" si="127"/>
        <v>2.2440046979865773</v>
      </c>
      <c r="CN68" s="1">
        <f t="shared" si="128"/>
        <v>0.78328583677269426</v>
      </c>
      <c r="CO68" s="1">
        <f t="shared" si="129"/>
        <v>0.44563186560939255</v>
      </c>
      <c r="CP68" s="1">
        <f>SUM(CN$3:CN68)</f>
        <v>51.337458286582851</v>
      </c>
      <c r="CQ68" s="1">
        <f>SUM(CO$3:CO68)</f>
        <v>29.529599744874986</v>
      </c>
      <c r="CR68" s="1">
        <f t="shared" si="130"/>
        <v>1.4142660941729201E-2</v>
      </c>
      <c r="CS68" s="1">
        <f t="shared" si="131"/>
        <v>4.023065453418127E-3</v>
      </c>
      <c r="CT68" s="1">
        <f>SUM(CR$3:CR68)</f>
        <v>0.46432290516891145</v>
      </c>
      <c r="CU68" s="1">
        <f>SUM(CS$3:CS68)</f>
        <v>0.13315139878183069</v>
      </c>
      <c r="CV68" s="1">
        <f t="shared" si="132"/>
        <v>0.59747430395074219</v>
      </c>
      <c r="CW68" s="34">
        <f t="shared" si="133"/>
        <v>0.33117150638708076</v>
      </c>
    </row>
    <row r="69" spans="2:101" ht="14.25" x14ac:dyDescent="0.15">
      <c r="B69" s="48"/>
      <c r="C69" s="18"/>
      <c r="D69" s="19"/>
      <c r="E69" s="2" t="str">
        <f t="shared" si="42"/>
        <v>→</v>
      </c>
      <c r="F69" s="83"/>
      <c r="G69" s="20">
        <f t="shared" si="71"/>
        <v>0</v>
      </c>
      <c r="H69" s="4">
        <v>0</v>
      </c>
      <c r="I69" s="36">
        <f t="shared" si="72"/>
        <v>366</v>
      </c>
      <c r="J69" s="123">
        <f t="shared" si="73"/>
        <v>0</v>
      </c>
      <c r="K69" s="59"/>
      <c r="L69" s="54">
        <f>IF(J69=0,0,SUM(J$21:J69)+SUM(K$21:K69)/86400+SUM(C$21:C69)/86400)</f>
        <v>0</v>
      </c>
      <c r="M69" s="66">
        <f t="shared" si="92"/>
        <v>0</v>
      </c>
      <c r="N69" s="67">
        <f t="shared" si="74"/>
        <v>0</v>
      </c>
      <c r="O69" s="68">
        <f t="shared" si="75"/>
        <v>367</v>
      </c>
      <c r="P69" s="68">
        <f t="shared" si="64"/>
        <v>0</v>
      </c>
      <c r="Q69" s="68">
        <f t="shared" si="76"/>
        <v>0</v>
      </c>
      <c r="R69" s="68">
        <f t="shared" si="65"/>
        <v>0</v>
      </c>
      <c r="S69" s="67">
        <f t="shared" si="77"/>
        <v>0</v>
      </c>
      <c r="T69" s="68">
        <f t="shared" si="78"/>
        <v>367</v>
      </c>
      <c r="U69" s="68">
        <f t="shared" si="66"/>
        <v>0</v>
      </c>
      <c r="V69" s="68">
        <f t="shared" si="79"/>
        <v>0</v>
      </c>
      <c r="W69" s="68">
        <f t="shared" si="67"/>
        <v>0</v>
      </c>
      <c r="X69" s="67">
        <f t="shared" si="80"/>
        <v>0</v>
      </c>
      <c r="Y69" s="68">
        <f t="shared" si="81"/>
        <v>367</v>
      </c>
      <c r="Z69" s="68">
        <f t="shared" si="68"/>
        <v>0</v>
      </c>
      <c r="AA69" s="68">
        <f t="shared" si="82"/>
        <v>0</v>
      </c>
      <c r="AB69" s="68">
        <f t="shared" si="69"/>
        <v>0</v>
      </c>
      <c r="AC69" s="69">
        <f t="shared" si="83"/>
        <v>0</v>
      </c>
      <c r="AD69" s="70">
        <f t="shared" si="84"/>
        <v>0</v>
      </c>
      <c r="AE69" s="70">
        <f t="shared" si="85"/>
        <v>367</v>
      </c>
      <c r="AF69" s="71">
        <f t="shared" si="86"/>
        <v>0</v>
      </c>
      <c r="AG69" s="69" t="e">
        <f t="shared" si="87"/>
        <v>#DIV/0!</v>
      </c>
      <c r="AH69" s="70" t="e">
        <f t="shared" si="88"/>
        <v>#DIV/0!</v>
      </c>
      <c r="AI69" s="70" t="e">
        <f t="shared" si="89"/>
        <v>#DIV/0!</v>
      </c>
      <c r="AJ69" s="70" t="e">
        <f t="shared" si="90"/>
        <v>#DIV/0!</v>
      </c>
      <c r="AK69" s="72" t="e">
        <f t="shared" si="91"/>
        <v>#DIV/0!</v>
      </c>
      <c r="AM69" s="12">
        <v>66</v>
      </c>
      <c r="AN69" s="13">
        <f t="shared" si="134"/>
        <v>27240.966748999996</v>
      </c>
      <c r="AO69" s="14">
        <f t="shared" si="93"/>
        <v>999.80191539199984</v>
      </c>
      <c r="AP69" s="33">
        <f t="shared" si="94"/>
        <v>2.1151937986577178</v>
      </c>
      <c r="AQ69" s="14">
        <f t="shared" si="95"/>
        <v>1.4054840536912749</v>
      </c>
      <c r="AR69" s="1">
        <f t="shared" si="96"/>
        <v>0.47276991859308148</v>
      </c>
      <c r="AS69" s="1">
        <f t="shared" si="97"/>
        <v>0.71149864516332495</v>
      </c>
      <c r="AT69" s="1">
        <f>SUM(AR$3:AR69)</f>
        <v>31.538281450451905</v>
      </c>
      <c r="AU69" s="1">
        <f>SUM(AS$3:AS69)</f>
        <v>47.985551658543926</v>
      </c>
      <c r="AV69" s="1">
        <f t="shared" si="98"/>
        <v>8.6674485075398273E-3</v>
      </c>
      <c r="AW69" s="1">
        <f t="shared" si="99"/>
        <v>6.5220709139971449E-3</v>
      </c>
      <c r="AX69" s="1">
        <f>SUM(AV$3:AV69)</f>
        <v>0.28943463509826545</v>
      </c>
      <c r="AY69" s="1">
        <f>SUM(AW$3:AW69)</f>
        <v>0.21954829888127847</v>
      </c>
      <c r="AZ69" s="1">
        <f t="shared" si="100"/>
        <v>0.50898293397954397</v>
      </c>
      <c r="BA69" s="1">
        <f t="shared" si="101"/>
        <v>6.9886336216986977E-2</v>
      </c>
      <c r="BB69" s="33">
        <f t="shared" si="102"/>
        <v>2.0313011812080535</v>
      </c>
      <c r="BC69" s="14">
        <f t="shared" si="103"/>
        <v>1.4893766711409393</v>
      </c>
      <c r="BD69" s="1">
        <f t="shared" si="104"/>
        <v>0.49229528799135586</v>
      </c>
      <c r="BE69" s="1">
        <f t="shared" si="105"/>
        <v>0.67142182322081656</v>
      </c>
      <c r="BF69" s="1">
        <f>SUM(BD$3:BD69)</f>
        <v>32.834938186242141</v>
      </c>
      <c r="BG69" s="1">
        <f>SUM(BE$3:BE69)</f>
        <v>45.265774932004298</v>
      </c>
      <c r="BH69" s="1">
        <f t="shared" si="106"/>
        <v>9.0254136131748576E-3</v>
      </c>
      <c r="BI69" s="1">
        <f t="shared" si="107"/>
        <v>6.1547000461908193E-3</v>
      </c>
      <c r="BJ69" s="1">
        <f>SUM(BH$3:BH69)</f>
        <v>0.30134867256039205</v>
      </c>
      <c r="BK69" s="1">
        <f>SUM(BI$3:BI69)</f>
        <v>0.20712509013922686</v>
      </c>
      <c r="BL69" s="1">
        <f t="shared" si="108"/>
        <v>0.50847376269961897</v>
      </c>
      <c r="BM69" s="34">
        <f t="shared" si="109"/>
        <v>9.4223582421165186E-2</v>
      </c>
      <c r="BN69" s="33">
        <f t="shared" si="110"/>
        <v>1.6957307114093958</v>
      </c>
      <c r="BO69" s="14">
        <f t="shared" si="111"/>
        <v>1.824947140939597</v>
      </c>
      <c r="BP69" s="1">
        <f t="shared" si="112"/>
        <v>0.58971627586366959</v>
      </c>
      <c r="BQ69" s="1">
        <f t="shared" si="113"/>
        <v>0.54796107655213366</v>
      </c>
      <c r="BR69" s="1">
        <f>SUM(BP$3:BP69)</f>
        <v>39.297636346794839</v>
      </c>
      <c r="BS69" s="1">
        <f>SUM(BQ$3:BQ69)</f>
        <v>36.899967779732712</v>
      </c>
      <c r="BT69" s="1">
        <f t="shared" si="114"/>
        <v>1.0811465057500609E-2</v>
      </c>
      <c r="BU69" s="1">
        <f t="shared" si="115"/>
        <v>5.0229765350612255E-3</v>
      </c>
      <c r="BV69" s="1">
        <f>SUM(BT$3:BT69)</f>
        <v>0.36074657071559574</v>
      </c>
      <c r="BW69" s="1">
        <f>SUM(BU$3:BU69)</f>
        <v>0.16889684031477434</v>
      </c>
      <c r="BX69" s="1">
        <f t="shared" si="116"/>
        <v>0.52964341103037005</v>
      </c>
      <c r="BY69" s="34">
        <f t="shared" si="117"/>
        <v>0.1918497304008214</v>
      </c>
      <c r="BZ69" s="33">
        <f t="shared" si="118"/>
        <v>1.3601602416107379</v>
      </c>
      <c r="CA69" s="14">
        <f t="shared" si="119"/>
        <v>2.1605176107382551</v>
      </c>
      <c r="CB69" s="1">
        <f t="shared" si="120"/>
        <v>0.73520749203474245</v>
      </c>
      <c r="CC69" s="1">
        <f t="shared" si="121"/>
        <v>0.46285204759719462</v>
      </c>
      <c r="CD69" s="1">
        <f>SUM(CB$3:CB69)</f>
        <v>48.92782273413146</v>
      </c>
      <c r="CE69" s="1">
        <f>SUM(CC$3:CC69)</f>
        <v>31.144078296150063</v>
      </c>
      <c r="CF69" s="1">
        <f t="shared" si="122"/>
        <v>1.3478804020636946E-2</v>
      </c>
      <c r="CG69" s="1">
        <f t="shared" si="123"/>
        <v>4.2428104363076173E-3</v>
      </c>
      <c r="CH69" s="1">
        <f>SUM(CF$3:CF69)</f>
        <v>0.44930859803740936</v>
      </c>
      <c r="CI69" s="1">
        <f>SUM(CG$3:CG69)</f>
        <v>0.14258124141413556</v>
      </c>
      <c r="CJ69" s="1">
        <f t="shared" si="124"/>
        <v>0.59188983945154494</v>
      </c>
      <c r="CK69" s="34">
        <f t="shared" si="125"/>
        <v>0.30672735662327377</v>
      </c>
      <c r="CL69" s="33">
        <f t="shared" si="126"/>
        <v>1.2762676241610738</v>
      </c>
      <c r="CM69" s="14">
        <f t="shared" si="127"/>
        <v>2.2444102281879195</v>
      </c>
      <c r="CN69" s="1">
        <f t="shared" si="128"/>
        <v>0.78353472349290987</v>
      </c>
      <c r="CO69" s="1">
        <f t="shared" si="129"/>
        <v>0.44555134682636649</v>
      </c>
      <c r="CP69" s="1">
        <f>SUM(CN$3:CN69)</f>
        <v>52.120993010075765</v>
      </c>
      <c r="CQ69" s="1">
        <f>SUM(CO$3:CO69)</f>
        <v>29.975151091701353</v>
      </c>
      <c r="CR69" s="1">
        <f t="shared" si="130"/>
        <v>1.436480326403668E-2</v>
      </c>
      <c r="CS69" s="1">
        <f t="shared" si="131"/>
        <v>4.0842206792416928E-3</v>
      </c>
      <c r="CT69" s="1">
        <f>SUM(CR$3:CR69)</f>
        <v>0.47868770843294811</v>
      </c>
      <c r="CU69" s="1">
        <f>SUM(CS$3:CS69)</f>
        <v>0.13723561946107238</v>
      </c>
      <c r="CV69" s="1">
        <f t="shared" si="132"/>
        <v>0.61592332789402049</v>
      </c>
      <c r="CW69" s="34">
        <f t="shared" si="133"/>
        <v>0.34145208897187573</v>
      </c>
    </row>
    <row r="70" spans="2:101" ht="14.25" x14ac:dyDescent="0.15">
      <c r="B70" s="48"/>
      <c r="C70" s="18"/>
      <c r="D70" s="19"/>
      <c r="E70" s="2" t="str">
        <f t="shared" si="42"/>
        <v>→</v>
      </c>
      <c r="F70" s="83"/>
      <c r="G70" s="20">
        <f t="shared" si="71"/>
        <v>0</v>
      </c>
      <c r="H70" s="4">
        <v>0</v>
      </c>
      <c r="I70" s="36">
        <f t="shared" si="72"/>
        <v>366</v>
      </c>
      <c r="J70" s="123">
        <f t="shared" si="73"/>
        <v>0</v>
      </c>
      <c r="K70" s="59"/>
      <c r="L70" s="54">
        <f>IF(J70=0,0,SUM(J$21:J70)+SUM(K$21:K70)/86400+SUM(C$21:C70)/86400)</f>
        <v>0</v>
      </c>
      <c r="M70" s="66">
        <f t="shared" si="92"/>
        <v>0</v>
      </c>
      <c r="N70" s="67">
        <f t="shared" si="74"/>
        <v>0</v>
      </c>
      <c r="O70" s="68">
        <f t="shared" si="75"/>
        <v>367</v>
      </c>
      <c r="P70" s="68">
        <f t="shared" si="64"/>
        <v>0</v>
      </c>
      <c r="Q70" s="68">
        <f t="shared" si="76"/>
        <v>0</v>
      </c>
      <c r="R70" s="68">
        <f t="shared" si="65"/>
        <v>0</v>
      </c>
      <c r="S70" s="67">
        <f t="shared" si="77"/>
        <v>0</v>
      </c>
      <c r="T70" s="68">
        <f t="shared" si="78"/>
        <v>367</v>
      </c>
      <c r="U70" s="68">
        <f t="shared" si="66"/>
        <v>0</v>
      </c>
      <c r="V70" s="68">
        <f t="shared" si="79"/>
        <v>0</v>
      </c>
      <c r="W70" s="68">
        <f t="shared" si="67"/>
        <v>0</v>
      </c>
      <c r="X70" s="67">
        <f t="shared" si="80"/>
        <v>0</v>
      </c>
      <c r="Y70" s="68">
        <f t="shared" si="81"/>
        <v>367</v>
      </c>
      <c r="Z70" s="68">
        <f t="shared" si="68"/>
        <v>0</v>
      </c>
      <c r="AA70" s="68">
        <f t="shared" si="82"/>
        <v>0</v>
      </c>
      <c r="AB70" s="68">
        <f t="shared" si="69"/>
        <v>0</v>
      </c>
      <c r="AC70" s="69">
        <f t="shared" si="83"/>
        <v>0</v>
      </c>
      <c r="AD70" s="70">
        <f t="shared" si="84"/>
        <v>0</v>
      </c>
      <c r="AE70" s="70">
        <f t="shared" si="85"/>
        <v>367</v>
      </c>
      <c r="AF70" s="71">
        <f t="shared" si="86"/>
        <v>0</v>
      </c>
      <c r="AG70" s="69" t="e">
        <f t="shared" si="87"/>
        <v>#DIV/0!</v>
      </c>
      <c r="AH70" s="70" t="e">
        <f t="shared" si="88"/>
        <v>#DIV/0!</v>
      </c>
      <c r="AI70" s="70" t="e">
        <f t="shared" si="89"/>
        <v>#DIV/0!</v>
      </c>
      <c r="AJ70" s="70" t="e">
        <f t="shared" si="90"/>
        <v>#DIV/0!</v>
      </c>
      <c r="AK70" s="72" t="e">
        <f t="shared" si="91"/>
        <v>#DIV/0!</v>
      </c>
      <c r="AM70" s="12">
        <v>67</v>
      </c>
      <c r="AN70" s="13">
        <f t="shared" si="134"/>
        <v>27240.966748999996</v>
      </c>
      <c r="AO70" s="14">
        <f t="shared" si="93"/>
        <v>1006.1675799279998</v>
      </c>
      <c r="AP70" s="33">
        <f t="shared" si="94"/>
        <v>2.11478244295302</v>
      </c>
      <c r="AQ70" s="14">
        <f t="shared" si="95"/>
        <v>1.4058954093959728</v>
      </c>
      <c r="AR70" s="1">
        <f t="shared" si="96"/>
        <v>0.47286187916504047</v>
      </c>
      <c r="AS70" s="1">
        <f t="shared" si="97"/>
        <v>0.71129046536231222</v>
      </c>
      <c r="AT70" s="1">
        <f>SUM(AR$3:AR70)</f>
        <v>32.011143329616942</v>
      </c>
      <c r="AU70" s="1">
        <f>SUM(AS$3:AS70)</f>
        <v>48.696842123906237</v>
      </c>
      <c r="AV70" s="1">
        <f t="shared" si="98"/>
        <v>8.8004849733493637E-3</v>
      </c>
      <c r="AW70" s="1">
        <f t="shared" si="99"/>
        <v>6.6189529415659615E-3</v>
      </c>
      <c r="AX70" s="1">
        <f>SUM(AV$3:AV70)</f>
        <v>0.29823512007161479</v>
      </c>
      <c r="AY70" s="1">
        <f>SUM(AW$3:AW70)</f>
        <v>0.22616725182284442</v>
      </c>
      <c r="AZ70" s="1">
        <f t="shared" si="100"/>
        <v>0.52440237189445926</v>
      </c>
      <c r="BA70" s="1">
        <f t="shared" si="101"/>
        <v>7.2067868248770373E-2</v>
      </c>
      <c r="BB70" s="33">
        <f t="shared" si="102"/>
        <v>2.0308898255033556</v>
      </c>
      <c r="BC70" s="14">
        <f t="shared" si="103"/>
        <v>1.4897880268456374</v>
      </c>
      <c r="BD70" s="1">
        <f t="shared" si="104"/>
        <v>0.49239500215239407</v>
      </c>
      <c r="BE70" s="1">
        <f t="shared" si="105"/>
        <v>0.67123643228447949</v>
      </c>
      <c r="BF70" s="1">
        <f>SUM(BD$3:BD70)</f>
        <v>33.327333188394533</v>
      </c>
      <c r="BG70" s="1">
        <f>SUM(BE$3:BE70)</f>
        <v>45.937011364288779</v>
      </c>
      <c r="BH70" s="1">
        <f t="shared" si="106"/>
        <v>9.1640180956140006E-3</v>
      </c>
      <c r="BI70" s="1">
        <f t="shared" si="107"/>
        <v>6.2462279115361287E-3</v>
      </c>
      <c r="BJ70" s="1">
        <f>SUM(BH$3:BH70)</f>
        <v>0.31051269065600606</v>
      </c>
      <c r="BK70" s="1">
        <f>SUM(BI$3:BI70)</f>
        <v>0.21337131805076298</v>
      </c>
      <c r="BL70" s="1">
        <f t="shared" si="108"/>
        <v>0.5238840087067691</v>
      </c>
      <c r="BM70" s="34">
        <f t="shared" si="109"/>
        <v>9.7141372605243081E-2</v>
      </c>
      <c r="BN70" s="33">
        <f t="shared" si="110"/>
        <v>1.6953193557046977</v>
      </c>
      <c r="BO70" s="14">
        <f t="shared" si="111"/>
        <v>1.8253584966442951</v>
      </c>
      <c r="BP70" s="1">
        <f t="shared" si="112"/>
        <v>0.58985936580917964</v>
      </c>
      <c r="BQ70" s="1">
        <f t="shared" si="113"/>
        <v>0.54783759017112599</v>
      </c>
      <c r="BR70" s="1">
        <f>SUM(BP$3:BP70)</f>
        <v>39.887495712604021</v>
      </c>
      <c r="BS70" s="1">
        <f>SUM(BQ$3:BQ70)</f>
        <v>37.44780536990384</v>
      </c>
      <c r="BT70" s="1">
        <f t="shared" si="114"/>
        <v>1.0977938197004176E-2</v>
      </c>
      <c r="BU70" s="1">
        <f t="shared" si="115"/>
        <v>5.0979331307590883E-3</v>
      </c>
      <c r="BV70" s="1">
        <f>SUM(BT$3:BT70)</f>
        <v>0.37172450891259989</v>
      </c>
      <c r="BW70" s="1">
        <f>SUM(BU$3:BU70)</f>
        <v>0.17399477344553343</v>
      </c>
      <c r="BX70" s="1">
        <f t="shared" si="116"/>
        <v>0.54571928235813338</v>
      </c>
      <c r="BY70" s="34">
        <f t="shared" si="117"/>
        <v>0.19772973546706646</v>
      </c>
      <c r="BZ70" s="33">
        <f t="shared" si="118"/>
        <v>1.3597488859060403</v>
      </c>
      <c r="CA70" s="14">
        <f t="shared" si="119"/>
        <v>2.160928966442953</v>
      </c>
      <c r="CB70" s="1">
        <f t="shared" si="120"/>
        <v>0.73542990942307029</v>
      </c>
      <c r="CC70" s="1">
        <f t="shared" si="121"/>
        <v>0.46276393881010958</v>
      </c>
      <c r="CD70" s="1">
        <f>SUM(CB$3:CB70)</f>
        <v>49.663252643554529</v>
      </c>
      <c r="CE70" s="1">
        <f>SUM(CC$3:CC70)</f>
        <v>31.606842234960173</v>
      </c>
      <c r="CF70" s="1">
        <f t="shared" si="122"/>
        <v>1.3687167758707142E-2</v>
      </c>
      <c r="CG70" s="1">
        <f t="shared" si="123"/>
        <v>4.3062755417051859E-3</v>
      </c>
      <c r="CH70" s="1">
        <f>SUM(CF$3:CF70)</f>
        <v>0.46299576579611651</v>
      </c>
      <c r="CI70" s="1">
        <f>SUM(CG$3:CG70)</f>
        <v>0.14688751695584074</v>
      </c>
      <c r="CJ70" s="1">
        <f t="shared" si="124"/>
        <v>0.60988328275195725</v>
      </c>
      <c r="CK70" s="34">
        <f t="shared" si="125"/>
        <v>0.31610824884027577</v>
      </c>
      <c r="CL70" s="33">
        <f t="shared" si="126"/>
        <v>1.2758562684563757</v>
      </c>
      <c r="CM70" s="14">
        <f t="shared" si="127"/>
        <v>2.2448215838926169</v>
      </c>
      <c r="CN70" s="1">
        <f t="shared" si="128"/>
        <v>0.7837873471514728</v>
      </c>
      <c r="CO70" s="1">
        <f t="shared" si="129"/>
        <v>0.44546970110023493</v>
      </c>
      <c r="CP70" s="1">
        <f>SUM(CN$3:CN70)</f>
        <v>52.904780357227239</v>
      </c>
      <c r="CQ70" s="1">
        <f>SUM(CO$3:CO70)</f>
        <v>30.420620792801589</v>
      </c>
      <c r="CR70" s="1">
        <f t="shared" si="130"/>
        <v>1.4587153405319075E-2</v>
      </c>
      <c r="CS70" s="1">
        <f t="shared" si="131"/>
        <v>4.145343051904964E-3</v>
      </c>
      <c r="CT70" s="1">
        <f>SUM(CR$3:CR70)</f>
        <v>0.49327486183826719</v>
      </c>
      <c r="CU70" s="1">
        <f>SUM(CS$3:CS70)</f>
        <v>0.14138096251297735</v>
      </c>
      <c r="CV70" s="1">
        <f t="shared" si="132"/>
        <v>0.63465582435124457</v>
      </c>
      <c r="CW70" s="34">
        <f t="shared" si="133"/>
        <v>0.35189389932528981</v>
      </c>
    </row>
    <row r="71" spans="2:101" ht="14.25" x14ac:dyDescent="0.15">
      <c r="B71" s="48"/>
      <c r="C71" s="18"/>
      <c r="D71" s="19"/>
      <c r="E71" s="2" t="str">
        <f t="shared" si="42"/>
        <v>→</v>
      </c>
      <c r="F71" s="83"/>
      <c r="G71" s="20">
        <f t="shared" si="71"/>
        <v>0</v>
      </c>
      <c r="H71" s="4">
        <v>0</v>
      </c>
      <c r="I71" s="36">
        <f t="shared" si="72"/>
        <v>366</v>
      </c>
      <c r="J71" s="123">
        <f t="shared" si="73"/>
        <v>0</v>
      </c>
      <c r="K71" s="59"/>
      <c r="L71" s="54">
        <f>IF(J71=0,0,SUM(J$21:J71)+SUM(K$21:K71)/86400+SUM(C$21:C71)/86400)</f>
        <v>0</v>
      </c>
      <c r="M71" s="66">
        <f t="shared" si="92"/>
        <v>0</v>
      </c>
      <c r="N71" s="67">
        <f t="shared" si="74"/>
        <v>0</v>
      </c>
      <c r="O71" s="68">
        <f t="shared" si="75"/>
        <v>367</v>
      </c>
      <c r="P71" s="68">
        <f t="shared" si="64"/>
        <v>0</v>
      </c>
      <c r="Q71" s="68">
        <f t="shared" si="76"/>
        <v>0</v>
      </c>
      <c r="R71" s="68">
        <f t="shared" si="65"/>
        <v>0</v>
      </c>
      <c r="S71" s="67">
        <f t="shared" si="77"/>
        <v>0</v>
      </c>
      <c r="T71" s="68">
        <f t="shared" si="78"/>
        <v>367</v>
      </c>
      <c r="U71" s="68">
        <f t="shared" si="66"/>
        <v>0</v>
      </c>
      <c r="V71" s="68">
        <f t="shared" si="79"/>
        <v>0</v>
      </c>
      <c r="W71" s="68">
        <f t="shared" si="67"/>
        <v>0</v>
      </c>
      <c r="X71" s="67">
        <f t="shared" si="80"/>
        <v>0</v>
      </c>
      <c r="Y71" s="68">
        <f t="shared" si="81"/>
        <v>367</v>
      </c>
      <c r="Z71" s="68">
        <f t="shared" si="68"/>
        <v>0</v>
      </c>
      <c r="AA71" s="68">
        <f t="shared" si="82"/>
        <v>0</v>
      </c>
      <c r="AB71" s="68">
        <f t="shared" si="69"/>
        <v>0</v>
      </c>
      <c r="AC71" s="69">
        <f t="shared" si="83"/>
        <v>0</v>
      </c>
      <c r="AD71" s="70">
        <f t="shared" si="84"/>
        <v>0</v>
      </c>
      <c r="AE71" s="70">
        <f t="shared" si="85"/>
        <v>367</v>
      </c>
      <c r="AF71" s="71">
        <f t="shared" si="86"/>
        <v>0</v>
      </c>
      <c r="AG71" s="69" t="e">
        <f t="shared" si="87"/>
        <v>#DIV/0!</v>
      </c>
      <c r="AH71" s="70" t="e">
        <f t="shared" si="88"/>
        <v>#DIV/0!</v>
      </c>
      <c r="AI71" s="70" t="e">
        <f t="shared" si="89"/>
        <v>#DIV/0!</v>
      </c>
      <c r="AJ71" s="70" t="e">
        <f t="shared" si="90"/>
        <v>#DIV/0!</v>
      </c>
      <c r="AK71" s="72" t="e">
        <f t="shared" si="91"/>
        <v>#DIV/0!</v>
      </c>
      <c r="AM71" s="12">
        <v>68</v>
      </c>
      <c r="AN71" s="13">
        <f t="shared" si="134"/>
        <v>27240.966748999996</v>
      </c>
      <c r="AO71" s="14">
        <f t="shared" si="93"/>
        <v>1012.6233932079998</v>
      </c>
      <c r="AP71" s="33">
        <f t="shared" si="94"/>
        <v>2.1143652617449664</v>
      </c>
      <c r="AQ71" s="14">
        <f t="shared" si="95"/>
        <v>1.4063125906040266</v>
      </c>
      <c r="AR71" s="1">
        <f t="shared" si="96"/>
        <v>0.47295517860273067</v>
      </c>
      <c r="AS71" s="1">
        <f t="shared" si="97"/>
        <v>0.71107946176496162</v>
      </c>
      <c r="AT71" s="1">
        <f>SUM(AR$3:AR71)</f>
        <v>32.484098508219674</v>
      </c>
      <c r="AU71" s="1">
        <f>SUM(AS$3:AS71)</f>
        <v>49.407921585671197</v>
      </c>
      <c r="AV71" s="1">
        <f t="shared" si="98"/>
        <v>8.9335978180515793E-3</v>
      </c>
      <c r="AW71" s="1">
        <f t="shared" si="99"/>
        <v>6.7157504722246374E-3</v>
      </c>
      <c r="AX71" s="1">
        <f>SUM(AV$3:AV71)</f>
        <v>0.30716871788966638</v>
      </c>
      <c r="AY71" s="1">
        <f>SUM(AW$3:AW71)</f>
        <v>0.23288300229506906</v>
      </c>
      <c r="AZ71" s="1">
        <f t="shared" si="100"/>
        <v>0.54005172018473546</v>
      </c>
      <c r="BA71" s="1">
        <f t="shared" si="101"/>
        <v>7.4285715594597318E-2</v>
      </c>
      <c r="BB71" s="33">
        <f t="shared" si="102"/>
        <v>2.0304726442953016</v>
      </c>
      <c r="BC71" s="14">
        <f t="shared" si="103"/>
        <v>1.4902052080536912</v>
      </c>
      <c r="BD71" s="1">
        <f t="shared" si="104"/>
        <v>0.49249616970193716</v>
      </c>
      <c r="BE71" s="1">
        <f t="shared" si="105"/>
        <v>0.67104852042898688</v>
      </c>
      <c r="BF71" s="1">
        <f>SUM(BD$3:BD71)</f>
        <v>33.81982935809647</v>
      </c>
      <c r="BG71" s="1">
        <f>SUM(BE$3:BE71)</f>
        <v>46.608059884717768</v>
      </c>
      <c r="BH71" s="1">
        <f t="shared" si="106"/>
        <v>9.3027054277032579E-3</v>
      </c>
      <c r="BI71" s="1">
        <f t="shared" si="107"/>
        <v>6.3376804707182093E-3</v>
      </c>
      <c r="BJ71" s="1">
        <f>SUM(BH$3:BH71)</f>
        <v>0.31981539608370935</v>
      </c>
      <c r="BK71" s="1">
        <f>SUM(BI$3:BI71)</f>
        <v>0.21970899852148118</v>
      </c>
      <c r="BL71" s="1">
        <f t="shared" si="108"/>
        <v>0.53952439460519053</v>
      </c>
      <c r="BM71" s="34">
        <f t="shared" si="109"/>
        <v>0.10010639756222817</v>
      </c>
      <c r="BN71" s="33">
        <f t="shared" si="110"/>
        <v>1.6949021744966442</v>
      </c>
      <c r="BO71" s="14">
        <f t="shared" si="111"/>
        <v>1.8257756778523488</v>
      </c>
      <c r="BP71" s="1">
        <f t="shared" si="112"/>
        <v>0.5900045530928546</v>
      </c>
      <c r="BQ71" s="1">
        <f t="shared" si="113"/>
        <v>0.54771241184256281</v>
      </c>
      <c r="BR71" s="1">
        <f>SUM(BP$3:BP71)</f>
        <v>40.477500265696875</v>
      </c>
      <c r="BS71" s="1">
        <f>SUM(BQ$3:BQ71)</f>
        <v>37.9955177817464</v>
      </c>
      <c r="BT71" s="1">
        <f t="shared" si="114"/>
        <v>1.1144530447309476E-2</v>
      </c>
      <c r="BU71" s="1">
        <f t="shared" si="115"/>
        <v>5.1728394451797596E-3</v>
      </c>
      <c r="BV71" s="1">
        <f>SUM(BT$3:BT71)</f>
        <v>0.38286903935990935</v>
      </c>
      <c r="BW71" s="1">
        <f>SUM(BU$3:BU71)</f>
        <v>0.1791676128907132</v>
      </c>
      <c r="BX71" s="1">
        <f t="shared" si="116"/>
        <v>0.5620366522506226</v>
      </c>
      <c r="BY71" s="34">
        <f t="shared" si="117"/>
        <v>0.20370142646919615</v>
      </c>
      <c r="BZ71" s="33">
        <f t="shared" si="118"/>
        <v>1.3593317046979865</v>
      </c>
      <c r="CA71" s="14">
        <f t="shared" si="119"/>
        <v>2.1613461476510065</v>
      </c>
      <c r="CB71" s="1">
        <f t="shared" si="120"/>
        <v>0.73565561411088987</v>
      </c>
      <c r="CC71" s="1">
        <f t="shared" si="121"/>
        <v>0.46267461650546798</v>
      </c>
      <c r="CD71" s="1">
        <f>SUM(CB$3:CB71)</f>
        <v>50.398908257665418</v>
      </c>
      <c r="CE71" s="1">
        <f>SUM(CC$3:CC71)</f>
        <v>32.069516851465643</v>
      </c>
      <c r="CF71" s="1">
        <f t="shared" si="122"/>
        <v>1.3895717155427919E-2</v>
      </c>
      <c r="CG71" s="1">
        <f t="shared" si="123"/>
        <v>4.3697047114405309E-3</v>
      </c>
      <c r="CH71" s="1">
        <f>SUM(CF$3:CF71)</f>
        <v>0.47689148295154443</v>
      </c>
      <c r="CI71" s="1">
        <f>SUM(CG$3:CG71)</f>
        <v>0.15125722166728126</v>
      </c>
      <c r="CJ71" s="1">
        <f t="shared" si="124"/>
        <v>0.62814870461882566</v>
      </c>
      <c r="CK71" s="34">
        <f t="shared" si="125"/>
        <v>0.3256342612842632</v>
      </c>
      <c r="CL71" s="33">
        <f t="shared" si="126"/>
        <v>1.2754390872483219</v>
      </c>
      <c r="CM71" s="14">
        <f t="shared" si="127"/>
        <v>2.2452387651006704</v>
      </c>
      <c r="CN71" s="1">
        <f t="shared" si="128"/>
        <v>0.78404371482564172</v>
      </c>
      <c r="CO71" s="1">
        <f t="shared" si="129"/>
        <v>0.44538692968592258</v>
      </c>
      <c r="CP71" s="1">
        <f>SUM(CN$3:CN71)</f>
        <v>53.688824072052881</v>
      </c>
      <c r="CQ71" s="1">
        <f>SUM(CO$3:CO71)</f>
        <v>30.866007722487513</v>
      </c>
      <c r="CR71" s="1">
        <f t="shared" si="130"/>
        <v>1.4809714613373232E-2</v>
      </c>
      <c r="CS71" s="1">
        <f t="shared" si="131"/>
        <v>4.2064321137003802E-3</v>
      </c>
      <c r="CT71" s="1">
        <f>SUM(CR$3:CR71)</f>
        <v>0.5080845764516404</v>
      </c>
      <c r="CU71" s="1">
        <f>SUM(CS$3:CS71)</f>
        <v>0.14558739462667775</v>
      </c>
      <c r="CV71" s="1">
        <f t="shared" si="132"/>
        <v>0.65367197107831809</v>
      </c>
      <c r="CW71" s="34">
        <f t="shared" si="133"/>
        <v>0.36249718182496266</v>
      </c>
    </row>
    <row r="72" spans="2:101" ht="14.25" x14ac:dyDescent="0.15">
      <c r="B72" s="48"/>
      <c r="C72" s="18"/>
      <c r="D72" s="19"/>
      <c r="E72" s="2" t="str">
        <f t="shared" si="42"/>
        <v>→</v>
      </c>
      <c r="F72" s="83"/>
      <c r="G72" s="20">
        <f t="shared" si="71"/>
        <v>0</v>
      </c>
      <c r="H72" s="4">
        <v>0</v>
      </c>
      <c r="I72" s="36">
        <f t="shared" si="72"/>
        <v>366</v>
      </c>
      <c r="J72" s="123">
        <f t="shared" si="73"/>
        <v>0</v>
      </c>
      <c r="K72" s="59"/>
      <c r="L72" s="54">
        <f>IF(J72=0,0,SUM(J$21:J72)+SUM(K$21:K72)/86400+SUM(C$21:C72)/86400)</f>
        <v>0</v>
      </c>
      <c r="M72" s="66">
        <f t="shared" si="92"/>
        <v>0</v>
      </c>
      <c r="N72" s="67">
        <f t="shared" si="74"/>
        <v>0</v>
      </c>
      <c r="O72" s="68">
        <f t="shared" si="75"/>
        <v>367</v>
      </c>
      <c r="P72" s="68">
        <f t="shared" si="64"/>
        <v>0</v>
      </c>
      <c r="Q72" s="68">
        <f t="shared" si="76"/>
        <v>0</v>
      </c>
      <c r="R72" s="68">
        <f t="shared" si="65"/>
        <v>0</v>
      </c>
      <c r="S72" s="67">
        <f t="shared" si="77"/>
        <v>0</v>
      </c>
      <c r="T72" s="68">
        <f t="shared" si="78"/>
        <v>367</v>
      </c>
      <c r="U72" s="68">
        <f t="shared" si="66"/>
        <v>0</v>
      </c>
      <c r="V72" s="68">
        <f t="shared" si="79"/>
        <v>0</v>
      </c>
      <c r="W72" s="68">
        <f t="shared" si="67"/>
        <v>0</v>
      </c>
      <c r="X72" s="67">
        <f t="shared" si="80"/>
        <v>0</v>
      </c>
      <c r="Y72" s="68">
        <f t="shared" si="81"/>
        <v>367</v>
      </c>
      <c r="Z72" s="68">
        <f t="shared" si="68"/>
        <v>0</v>
      </c>
      <c r="AA72" s="68">
        <f t="shared" si="82"/>
        <v>0</v>
      </c>
      <c r="AB72" s="68">
        <f t="shared" si="69"/>
        <v>0</v>
      </c>
      <c r="AC72" s="69">
        <f t="shared" si="83"/>
        <v>0</v>
      </c>
      <c r="AD72" s="70">
        <f t="shared" si="84"/>
        <v>0</v>
      </c>
      <c r="AE72" s="70">
        <f t="shared" si="85"/>
        <v>367</v>
      </c>
      <c r="AF72" s="71">
        <f t="shared" si="86"/>
        <v>0</v>
      </c>
      <c r="AG72" s="69" t="e">
        <f t="shared" si="87"/>
        <v>#DIV/0!</v>
      </c>
      <c r="AH72" s="70" t="e">
        <f t="shared" si="88"/>
        <v>#DIV/0!</v>
      </c>
      <c r="AI72" s="70" t="e">
        <f t="shared" si="89"/>
        <v>#DIV/0!</v>
      </c>
      <c r="AJ72" s="70" t="e">
        <f t="shared" si="90"/>
        <v>#DIV/0!</v>
      </c>
      <c r="AK72" s="72" t="e">
        <f t="shared" si="91"/>
        <v>#DIV/0!</v>
      </c>
      <c r="AM72" s="12">
        <v>69</v>
      </c>
      <c r="AN72" s="13">
        <f t="shared" si="134"/>
        <v>27240.966748999996</v>
      </c>
      <c r="AO72" s="14">
        <f t="shared" si="93"/>
        <v>1019.1693552319998</v>
      </c>
      <c r="AP72" s="33">
        <f t="shared" si="94"/>
        <v>2.1139422550335571</v>
      </c>
      <c r="AQ72" s="14">
        <f t="shared" si="95"/>
        <v>1.4067355973154358</v>
      </c>
      <c r="AR72" s="1">
        <f t="shared" si="96"/>
        <v>0.47304981847014821</v>
      </c>
      <c r="AS72" s="1">
        <f t="shared" si="97"/>
        <v>0.7108656395049392</v>
      </c>
      <c r="AT72" s="1">
        <f>SUM(AR$3:AR72)</f>
        <v>32.957148326689826</v>
      </c>
      <c r="AU72" s="1">
        <f>SUM(AS$3:AS72)</f>
        <v>50.118787225176135</v>
      </c>
      <c r="AV72" s="1">
        <f t="shared" si="98"/>
        <v>9.0667881873445072E-3</v>
      </c>
      <c r="AW72" s="1">
        <f t="shared" si="99"/>
        <v>6.8124623785890005E-3</v>
      </c>
      <c r="AX72" s="1">
        <f>SUM(AV$3:AV72)</f>
        <v>0.3162355060770109</v>
      </c>
      <c r="AY72" s="1">
        <f>SUM(AW$3:AW72)</f>
        <v>0.23969546467365807</v>
      </c>
      <c r="AZ72" s="1">
        <f t="shared" si="100"/>
        <v>0.555930970750669</v>
      </c>
      <c r="BA72" s="1">
        <f t="shared" si="101"/>
        <v>7.6540041403352826E-2</v>
      </c>
      <c r="BB72" s="33">
        <f t="shared" si="102"/>
        <v>2.0300496375838923</v>
      </c>
      <c r="BC72" s="14">
        <f t="shared" si="103"/>
        <v>1.4906282147651007</v>
      </c>
      <c r="BD72" s="1">
        <f t="shared" si="104"/>
        <v>0.49259879240695403</v>
      </c>
      <c r="BE72" s="1">
        <f t="shared" si="105"/>
        <v>0.67085809197405011</v>
      </c>
      <c r="BF72" s="1">
        <f>SUM(BD$3:BD72)</f>
        <v>34.312428150503422</v>
      </c>
      <c r="BG72" s="1">
        <f>SUM(BE$3:BE72)</f>
        <v>47.278917976691815</v>
      </c>
      <c r="BH72" s="1">
        <f t="shared" si="106"/>
        <v>9.4414768544666197E-3</v>
      </c>
      <c r="BI72" s="1">
        <f t="shared" si="107"/>
        <v>6.4290567147513135E-3</v>
      </c>
      <c r="BJ72" s="1">
        <f>SUM(BH$3:BH72)</f>
        <v>0.32925687293817596</v>
      </c>
      <c r="BK72" s="1">
        <f>SUM(BI$3:BI72)</f>
        <v>0.22613805523623248</v>
      </c>
      <c r="BL72" s="1">
        <f t="shared" si="108"/>
        <v>0.55539492817440839</v>
      </c>
      <c r="BM72" s="34">
        <f t="shared" si="109"/>
        <v>0.10311881770194348</v>
      </c>
      <c r="BN72" s="33">
        <f t="shared" si="110"/>
        <v>1.6944791677852349</v>
      </c>
      <c r="BO72" s="14">
        <f t="shared" si="111"/>
        <v>1.8261986845637581</v>
      </c>
      <c r="BP72" s="1">
        <f t="shared" si="112"/>
        <v>0.59015184076122207</v>
      </c>
      <c r="BQ72" s="1">
        <f t="shared" si="113"/>
        <v>0.547585543923924</v>
      </c>
      <c r="BR72" s="1">
        <f>SUM(BP$3:BP72)</f>
        <v>41.067652106458098</v>
      </c>
      <c r="BS72" s="1">
        <f>SUM(BQ$3:BQ72)</f>
        <v>38.543103325670323</v>
      </c>
      <c r="BT72" s="1">
        <f t="shared" si="114"/>
        <v>1.1311243614590089E-2</v>
      </c>
      <c r="BU72" s="1">
        <f t="shared" si="115"/>
        <v>5.2476947959376047E-3</v>
      </c>
      <c r="BV72" s="1">
        <f>SUM(BT$3:BT72)</f>
        <v>0.39418028297449942</v>
      </c>
      <c r="BW72" s="1">
        <f>SUM(BU$3:BU72)</f>
        <v>0.18441530768665082</v>
      </c>
      <c r="BX72" s="1">
        <f t="shared" si="116"/>
        <v>0.57859559066115018</v>
      </c>
      <c r="BY72" s="34">
        <f t="shared" si="117"/>
        <v>0.2097649752878486</v>
      </c>
      <c r="BZ72" s="33">
        <f t="shared" si="118"/>
        <v>1.358908697986577</v>
      </c>
      <c r="CA72" s="14">
        <f t="shared" si="119"/>
        <v>2.1617691543624153</v>
      </c>
      <c r="CB72" s="1">
        <f t="shared" si="120"/>
        <v>0.73588461202849542</v>
      </c>
      <c r="CC72" s="1">
        <f t="shared" si="121"/>
        <v>0.46258408210794205</v>
      </c>
      <c r="CD72" s="1">
        <f>SUM(CB$3:CB72)</f>
        <v>51.134792869693911</v>
      </c>
      <c r="CE72" s="1">
        <f>SUM(CC$3:CC72)</f>
        <v>32.532100933573588</v>
      </c>
      <c r="CF72" s="1">
        <f t="shared" si="122"/>
        <v>1.4104455063879496E-2</v>
      </c>
      <c r="CG72" s="1">
        <f t="shared" si="123"/>
        <v>4.4330974535344448E-3</v>
      </c>
      <c r="CH72" s="1">
        <f>SUM(CF$3:CF72)</f>
        <v>0.49099593801542391</v>
      </c>
      <c r="CI72" s="1">
        <f>SUM(CG$3:CG72)</f>
        <v>0.15569031912081571</v>
      </c>
      <c r="CJ72" s="1">
        <f t="shared" si="124"/>
        <v>0.64668625713623962</v>
      </c>
      <c r="CK72" s="34">
        <f t="shared" si="125"/>
        <v>0.33530561889460819</v>
      </c>
      <c r="CL72" s="33">
        <f t="shared" si="126"/>
        <v>1.2750160805369126</v>
      </c>
      <c r="CM72" s="14">
        <f t="shared" si="127"/>
        <v>2.2456617718120802</v>
      </c>
      <c r="CN72" s="1">
        <f t="shared" si="128"/>
        <v>0.78430383370451096</v>
      </c>
      <c r="CO72" s="1">
        <f t="shared" si="129"/>
        <v>0.44530303385494924</v>
      </c>
      <c r="CP72" s="1">
        <f>SUM(CN$3:CN72)</f>
        <v>54.473127905757394</v>
      </c>
      <c r="CQ72" s="1">
        <f>SUM(CO$3:CO72)</f>
        <v>31.311310756342461</v>
      </c>
      <c r="CR72" s="1">
        <f t="shared" si="130"/>
        <v>1.5032490146003127E-2</v>
      </c>
      <c r="CS72" s="1">
        <f t="shared" si="131"/>
        <v>4.2674874077765967E-3</v>
      </c>
      <c r="CT72" s="1">
        <f>SUM(CR$3:CR72)</f>
        <v>0.52311706659764357</v>
      </c>
      <c r="CU72" s="1">
        <f>SUM(CS$3:CS72)</f>
        <v>0.14985488203445435</v>
      </c>
      <c r="CV72" s="1">
        <f t="shared" si="132"/>
        <v>0.67297194863209797</v>
      </c>
      <c r="CW72" s="34">
        <f t="shared" si="133"/>
        <v>0.37326218456318921</v>
      </c>
    </row>
    <row r="73" spans="2:101" ht="14.25" x14ac:dyDescent="0.15">
      <c r="B73" s="48"/>
      <c r="C73" s="18"/>
      <c r="D73" s="19"/>
      <c r="E73" s="2" t="str">
        <f t="shared" si="42"/>
        <v>→</v>
      </c>
      <c r="F73" s="83"/>
      <c r="G73" s="20">
        <f t="shared" si="71"/>
        <v>0</v>
      </c>
      <c r="H73" s="4">
        <v>0</v>
      </c>
      <c r="I73" s="36">
        <f t="shared" si="72"/>
        <v>366</v>
      </c>
      <c r="J73" s="123">
        <f t="shared" si="73"/>
        <v>0</v>
      </c>
      <c r="K73" s="59"/>
      <c r="L73" s="54">
        <f>IF(J73=0,0,SUM(J$21:J73)+SUM(K$21:K73)/86400+SUM(C$21:C73)/86400)</f>
        <v>0</v>
      </c>
      <c r="M73" s="66">
        <f t="shared" si="92"/>
        <v>0</v>
      </c>
      <c r="N73" s="67">
        <f t="shared" si="74"/>
        <v>0</v>
      </c>
      <c r="O73" s="68">
        <f t="shared" si="75"/>
        <v>367</v>
      </c>
      <c r="P73" s="68">
        <f t="shared" si="64"/>
        <v>0</v>
      </c>
      <c r="Q73" s="68">
        <f t="shared" si="76"/>
        <v>0</v>
      </c>
      <c r="R73" s="68">
        <f t="shared" si="65"/>
        <v>0</v>
      </c>
      <c r="S73" s="67">
        <f t="shared" si="77"/>
        <v>0</v>
      </c>
      <c r="T73" s="68">
        <f t="shared" si="78"/>
        <v>367</v>
      </c>
      <c r="U73" s="68">
        <f t="shared" si="66"/>
        <v>0</v>
      </c>
      <c r="V73" s="68">
        <f t="shared" si="79"/>
        <v>0</v>
      </c>
      <c r="W73" s="68">
        <f t="shared" si="67"/>
        <v>0</v>
      </c>
      <c r="X73" s="67">
        <f t="shared" si="80"/>
        <v>0</v>
      </c>
      <c r="Y73" s="68">
        <f t="shared" si="81"/>
        <v>367</v>
      </c>
      <c r="Z73" s="68">
        <f t="shared" si="68"/>
        <v>0</v>
      </c>
      <c r="AA73" s="68">
        <f t="shared" si="82"/>
        <v>0</v>
      </c>
      <c r="AB73" s="68">
        <f t="shared" si="69"/>
        <v>0</v>
      </c>
      <c r="AC73" s="69">
        <f t="shared" si="83"/>
        <v>0</v>
      </c>
      <c r="AD73" s="70">
        <f t="shared" si="84"/>
        <v>0</v>
      </c>
      <c r="AE73" s="70">
        <f t="shared" si="85"/>
        <v>367</v>
      </c>
      <c r="AF73" s="71">
        <f t="shared" si="86"/>
        <v>0</v>
      </c>
      <c r="AG73" s="69" t="e">
        <f t="shared" si="87"/>
        <v>#DIV/0!</v>
      </c>
      <c r="AH73" s="70" t="e">
        <f t="shared" si="88"/>
        <v>#DIV/0!</v>
      </c>
      <c r="AI73" s="70" t="e">
        <f t="shared" si="89"/>
        <v>#DIV/0!</v>
      </c>
      <c r="AJ73" s="70" t="e">
        <f t="shared" si="90"/>
        <v>#DIV/0!</v>
      </c>
      <c r="AK73" s="72" t="e">
        <f t="shared" si="91"/>
        <v>#DIV/0!</v>
      </c>
      <c r="AM73" s="12">
        <v>70</v>
      </c>
      <c r="AN73" s="13">
        <f t="shared" si="134"/>
        <v>27240.966748999996</v>
      </c>
      <c r="AO73" s="14">
        <f t="shared" si="93"/>
        <v>1025.8054659999998</v>
      </c>
      <c r="AP73" s="33">
        <f t="shared" si="94"/>
        <v>2.1135134228187917</v>
      </c>
      <c r="AQ73" s="14">
        <f t="shared" si="95"/>
        <v>1.407164429530201</v>
      </c>
      <c r="AR73" s="1">
        <f t="shared" si="96"/>
        <v>0.47314580035470061</v>
      </c>
      <c r="AS73" s="1">
        <f t="shared" si="97"/>
        <v>0.71064900377979434</v>
      </c>
      <c r="AT73" s="1">
        <f>SUM(AR$3:AR73)</f>
        <v>33.430294127044526</v>
      </c>
      <c r="AU73" s="1">
        <f>SUM(AS$3:AS73)</f>
        <v>50.829436228955927</v>
      </c>
      <c r="AV73" s="1">
        <f t="shared" si="98"/>
        <v>9.2000572291191796E-3</v>
      </c>
      <c r="AW73" s="1">
        <f t="shared" si="99"/>
        <v>6.9090875367480015E-3</v>
      </c>
      <c r="AX73" s="1">
        <f>SUM(AV$3:AV73)</f>
        <v>0.3254355633061301</v>
      </c>
      <c r="AY73" s="1">
        <f>SUM(AW$3:AW73)</f>
        <v>0.24660455221040606</v>
      </c>
      <c r="AZ73" s="1">
        <f t="shared" si="100"/>
        <v>0.57204011551653622</v>
      </c>
      <c r="BA73" s="1">
        <f t="shared" si="101"/>
        <v>7.8831011095724046E-2</v>
      </c>
      <c r="BB73" s="33">
        <f t="shared" si="102"/>
        <v>2.0296208053691274</v>
      </c>
      <c r="BC73" s="14">
        <f t="shared" si="103"/>
        <v>1.4910570469798656</v>
      </c>
      <c r="BD73" s="1">
        <f t="shared" si="104"/>
        <v>0.49270287206093649</v>
      </c>
      <c r="BE73" s="1">
        <f t="shared" si="105"/>
        <v>0.67066515129350612</v>
      </c>
      <c r="BF73" s="1">
        <f>SUM(BD$3:BD73)</f>
        <v>34.80513102256436</v>
      </c>
      <c r="BG73" s="1">
        <f>SUM(BE$3:BE73)</f>
        <v>47.949583127985321</v>
      </c>
      <c r="BH73" s="1">
        <f t="shared" si="106"/>
        <v>9.5803336234070984E-3</v>
      </c>
      <c r="BI73" s="1">
        <f t="shared" si="107"/>
        <v>6.5203556375757546E-3</v>
      </c>
      <c r="BJ73" s="1">
        <f>SUM(BH$3:BH73)</f>
        <v>0.33883720656158306</v>
      </c>
      <c r="BK73" s="1">
        <f>SUM(BI$3:BI73)</f>
        <v>0.23265841087380823</v>
      </c>
      <c r="BL73" s="1">
        <f t="shared" si="108"/>
        <v>0.57149561743539135</v>
      </c>
      <c r="BM73" s="34">
        <f t="shared" si="109"/>
        <v>0.10617879568777483</v>
      </c>
      <c r="BN73" s="33">
        <f t="shared" si="110"/>
        <v>1.6940503355704695</v>
      </c>
      <c r="BO73" s="14">
        <f t="shared" si="111"/>
        <v>1.8266275167785233</v>
      </c>
      <c r="BP73" s="1">
        <f t="shared" si="112"/>
        <v>0.59030123190716832</v>
      </c>
      <c r="BQ73" s="1">
        <f t="shared" si="113"/>
        <v>0.54745698880285121</v>
      </c>
      <c r="BR73" s="1">
        <f>SUM(BP$3:BP73)</f>
        <v>41.657953338365267</v>
      </c>
      <c r="BS73" s="1">
        <f>SUM(BQ$3:BQ73)</f>
        <v>39.090560314473173</v>
      </c>
      <c r="BT73" s="1">
        <f t="shared" si="114"/>
        <v>1.1478079509306051E-2</v>
      </c>
      <c r="BU73" s="1">
        <f t="shared" si="115"/>
        <v>5.3224985022499423E-3</v>
      </c>
      <c r="BV73" s="1">
        <f>SUM(BT$3:BT73)</f>
        <v>0.40565836248380549</v>
      </c>
      <c r="BW73" s="1">
        <f>SUM(BU$3:BU73)</f>
        <v>0.18973780618890076</v>
      </c>
      <c r="BX73" s="1">
        <f t="shared" si="116"/>
        <v>0.59539616867270628</v>
      </c>
      <c r="BY73" s="34">
        <f t="shared" si="117"/>
        <v>0.21592055629490473</v>
      </c>
      <c r="BZ73" s="33">
        <f t="shared" si="118"/>
        <v>1.3584798657718116</v>
      </c>
      <c r="CA73" s="14">
        <f t="shared" si="119"/>
        <v>2.1621979865771812</v>
      </c>
      <c r="CB73" s="1">
        <f t="shared" si="120"/>
        <v>0.73611690919825035</v>
      </c>
      <c r="CC73" s="1">
        <f t="shared" si="121"/>
        <v>0.46249233706069048</v>
      </c>
      <c r="CD73" s="1">
        <f>SUM(CB$3:CB73)</f>
        <v>51.870909778892162</v>
      </c>
      <c r="CE73" s="1">
        <f>SUM(CC$3:CC73)</f>
        <v>32.994593270634276</v>
      </c>
      <c r="CF73" s="1">
        <f t="shared" si="122"/>
        <v>1.4313384345521535E-2</v>
      </c>
      <c r="CG73" s="1">
        <f t="shared" si="123"/>
        <v>4.4964532769789355E-3</v>
      </c>
      <c r="CH73" s="1">
        <f>SUM(CF$3:CF73)</f>
        <v>0.50530932236094539</v>
      </c>
      <c r="CI73" s="1">
        <f>SUM(CG$3:CG73)</f>
        <v>0.16018677239779464</v>
      </c>
      <c r="CJ73" s="1">
        <f t="shared" si="124"/>
        <v>0.66549609475874005</v>
      </c>
      <c r="CK73" s="34">
        <f t="shared" si="125"/>
        <v>0.34512254996315073</v>
      </c>
      <c r="CL73" s="33">
        <f t="shared" si="126"/>
        <v>1.2745872483221474</v>
      </c>
      <c r="CM73" s="14">
        <f t="shared" si="127"/>
        <v>2.2460906040268456</v>
      </c>
      <c r="CN73" s="1">
        <f t="shared" si="128"/>
        <v>0.7845677110895225</v>
      </c>
      <c r="CO73" s="1">
        <f t="shared" si="129"/>
        <v>0.44521801489538126</v>
      </c>
      <c r="CP73" s="1">
        <f>SUM(CN$3:CN73)</f>
        <v>55.257695616846917</v>
      </c>
      <c r="CQ73" s="1">
        <f>SUM(CO$3:CO73)</f>
        <v>31.756528771237843</v>
      </c>
      <c r="CR73" s="1">
        <f t="shared" si="130"/>
        <v>1.525548327118516E-2</v>
      </c>
      <c r="CS73" s="1">
        <f t="shared" si="131"/>
        <v>4.3285084781495399E-3</v>
      </c>
      <c r="CT73" s="1">
        <f>SUM(CR$3:CR73)</f>
        <v>0.53837254986882876</v>
      </c>
      <c r="CU73" s="1">
        <f>SUM(CS$3:CS73)</f>
        <v>0.15418339051260388</v>
      </c>
      <c r="CV73" s="1">
        <f t="shared" si="132"/>
        <v>0.69255594038143264</v>
      </c>
      <c r="CW73" s="34">
        <f t="shared" si="133"/>
        <v>0.38418915935622489</v>
      </c>
    </row>
    <row r="74" spans="2:101" ht="14.25" x14ac:dyDescent="0.15">
      <c r="B74" s="48"/>
      <c r="C74" s="18"/>
      <c r="D74" s="19"/>
      <c r="E74" s="2" t="str">
        <f t="shared" si="42"/>
        <v>→</v>
      </c>
      <c r="F74" s="83"/>
      <c r="G74" s="20">
        <f t="shared" si="71"/>
        <v>0</v>
      </c>
      <c r="H74" s="4">
        <v>0</v>
      </c>
      <c r="I74" s="36">
        <f t="shared" si="72"/>
        <v>366</v>
      </c>
      <c r="J74" s="123">
        <f t="shared" si="73"/>
        <v>0</v>
      </c>
      <c r="K74" s="59"/>
      <c r="L74" s="54">
        <f>IF(J74=0,0,SUM(J$21:J74)+SUM(K$21:K74)/86400+SUM(C$21:C74)/86400)</f>
        <v>0</v>
      </c>
      <c r="M74" s="66">
        <f t="shared" si="92"/>
        <v>0</v>
      </c>
      <c r="N74" s="67">
        <f t="shared" si="74"/>
        <v>0</v>
      </c>
      <c r="O74" s="68">
        <f t="shared" si="75"/>
        <v>367</v>
      </c>
      <c r="P74" s="68">
        <f t="shared" si="64"/>
        <v>0</v>
      </c>
      <c r="Q74" s="68">
        <f t="shared" si="76"/>
        <v>0</v>
      </c>
      <c r="R74" s="68">
        <f t="shared" si="65"/>
        <v>0</v>
      </c>
      <c r="S74" s="67">
        <f t="shared" si="77"/>
        <v>0</v>
      </c>
      <c r="T74" s="68">
        <f t="shared" si="78"/>
        <v>367</v>
      </c>
      <c r="U74" s="68">
        <f t="shared" si="66"/>
        <v>0</v>
      </c>
      <c r="V74" s="68">
        <f t="shared" si="79"/>
        <v>0</v>
      </c>
      <c r="W74" s="68">
        <f t="shared" si="67"/>
        <v>0</v>
      </c>
      <c r="X74" s="67">
        <f t="shared" si="80"/>
        <v>0</v>
      </c>
      <c r="Y74" s="68">
        <f t="shared" si="81"/>
        <v>367</v>
      </c>
      <c r="Z74" s="68">
        <f t="shared" si="68"/>
        <v>0</v>
      </c>
      <c r="AA74" s="68">
        <f t="shared" si="82"/>
        <v>0</v>
      </c>
      <c r="AB74" s="68">
        <f t="shared" si="69"/>
        <v>0</v>
      </c>
      <c r="AC74" s="69">
        <f t="shared" si="83"/>
        <v>0</v>
      </c>
      <c r="AD74" s="70">
        <f t="shared" si="84"/>
        <v>0</v>
      </c>
      <c r="AE74" s="70">
        <f t="shared" si="85"/>
        <v>367</v>
      </c>
      <c r="AF74" s="71">
        <f t="shared" si="86"/>
        <v>0</v>
      </c>
      <c r="AG74" s="69" t="e">
        <f t="shared" si="87"/>
        <v>#DIV/0!</v>
      </c>
      <c r="AH74" s="70" t="e">
        <f t="shared" si="88"/>
        <v>#DIV/0!</v>
      </c>
      <c r="AI74" s="70" t="e">
        <f t="shared" si="89"/>
        <v>#DIV/0!</v>
      </c>
      <c r="AJ74" s="70" t="e">
        <f t="shared" si="90"/>
        <v>#DIV/0!</v>
      </c>
      <c r="AK74" s="72" t="e">
        <f t="shared" si="91"/>
        <v>#DIV/0!</v>
      </c>
      <c r="AM74" s="12">
        <v>71</v>
      </c>
      <c r="AN74" s="13">
        <f t="shared" si="134"/>
        <v>27240.966748999996</v>
      </c>
      <c r="AO74" s="14">
        <f t="shared" si="93"/>
        <v>1032.5317255119999</v>
      </c>
      <c r="AP74" s="33">
        <f t="shared" si="94"/>
        <v>2.1130787651006711</v>
      </c>
      <c r="AQ74" s="14">
        <f t="shared" si="95"/>
        <v>1.4075990872483219</v>
      </c>
      <c r="AR74" s="1">
        <f t="shared" si="96"/>
        <v>0.47324312586727363</v>
      </c>
      <c r="AS74" s="1">
        <f t="shared" si="97"/>
        <v>0.7104295598506486</v>
      </c>
      <c r="AT74" s="1">
        <f>SUM(AR$3:AR74)</f>
        <v>33.903537252911796</v>
      </c>
      <c r="AU74" s="1">
        <f>SUM(AS$3:AS74)</f>
        <v>51.539865788806573</v>
      </c>
      <c r="AV74" s="1">
        <f t="shared" si="98"/>
        <v>9.3334060934934533E-3</v>
      </c>
      <c r="AW74" s="1">
        <f t="shared" si="99"/>
        <v>7.0056248263050064E-3</v>
      </c>
      <c r="AX74" s="1">
        <f>SUM(AV$3:AV74)</f>
        <v>0.33476896939962358</v>
      </c>
      <c r="AY74" s="1">
        <f>SUM(AW$3:AW74)</f>
        <v>0.25361017703671107</v>
      </c>
      <c r="AZ74" s="1">
        <f t="shared" si="100"/>
        <v>0.5883791464363346</v>
      </c>
      <c r="BA74" s="1">
        <f t="shared" si="101"/>
        <v>8.1158792362912513E-2</v>
      </c>
      <c r="BB74" s="33">
        <f t="shared" si="102"/>
        <v>2.0291861476510067</v>
      </c>
      <c r="BC74" s="14">
        <f t="shared" si="103"/>
        <v>1.4914917046979861</v>
      </c>
      <c r="BD74" s="1">
        <f t="shared" si="104"/>
        <v>0.49280841048397833</v>
      </c>
      <c r="BE74" s="1">
        <f t="shared" si="105"/>
        <v>0.67046970281506946</v>
      </c>
      <c r="BF74" s="1">
        <f>SUM(BD$3:BD74)</f>
        <v>35.297939433048342</v>
      </c>
      <c r="BG74" s="1">
        <f>SUM(BE$3:BE74)</f>
        <v>48.62005283080039</v>
      </c>
      <c r="BH74" s="1">
        <f t="shared" si="106"/>
        <v>9.7192769845451284E-3</v>
      </c>
      <c r="BI74" s="1">
        <f t="shared" si="107"/>
        <v>6.6115762360930454E-3</v>
      </c>
      <c r="BJ74" s="1">
        <f>SUM(BH$3:BH74)</f>
        <v>0.34855648354612817</v>
      </c>
      <c r="BK74" s="1">
        <f>SUM(BI$3:BI74)</f>
        <v>0.23926998710990127</v>
      </c>
      <c r="BL74" s="1">
        <f t="shared" si="108"/>
        <v>0.58782647065602944</v>
      </c>
      <c r="BM74" s="34">
        <f t="shared" si="109"/>
        <v>0.1092864964362269</v>
      </c>
      <c r="BN74" s="33">
        <f t="shared" si="110"/>
        <v>1.693615677852349</v>
      </c>
      <c r="BO74" s="14">
        <f t="shared" si="111"/>
        <v>1.8270621744966442</v>
      </c>
      <c r="BP74" s="1">
        <f t="shared" si="112"/>
        <v>0.59045272967010221</v>
      </c>
      <c r="BQ74" s="1">
        <f t="shared" si="113"/>
        <v>0.54732674889703747</v>
      </c>
      <c r="BR74" s="1">
        <f>SUM(BP$3:BP74)</f>
        <v>42.248406068035372</v>
      </c>
      <c r="BS74" s="1">
        <f>SUM(BQ$3:BQ74)</f>
        <v>39.637887063370208</v>
      </c>
      <c r="BT74" s="1">
        <f t="shared" si="114"/>
        <v>1.164503994627146E-2</v>
      </c>
      <c r="BU74" s="1">
        <f t="shared" si="115"/>
        <v>5.3972498849568966E-3</v>
      </c>
      <c r="BV74" s="1">
        <f>SUM(BT$3:BT74)</f>
        <v>0.41730340243007696</v>
      </c>
      <c r="BW74" s="1">
        <f>SUM(BU$3:BU74)</f>
        <v>0.19513505607385767</v>
      </c>
      <c r="BX74" s="1">
        <f t="shared" si="116"/>
        <v>0.61243845850393464</v>
      </c>
      <c r="BY74" s="34">
        <f t="shared" si="117"/>
        <v>0.22216834635621929</v>
      </c>
      <c r="BZ74" s="33">
        <f t="shared" si="118"/>
        <v>1.3580452080536911</v>
      </c>
      <c r="CA74" s="14">
        <f t="shared" si="119"/>
        <v>2.1626326442953019</v>
      </c>
      <c r="CB74" s="1">
        <f t="shared" si="120"/>
        <v>0.73635251173498817</v>
      </c>
      <c r="CC74" s="1">
        <f t="shared" si="121"/>
        <v>0.46239938282530268</v>
      </c>
      <c r="CD74" s="1">
        <f>SUM(CB$3:CB74)</f>
        <v>52.607262290627148</v>
      </c>
      <c r="CE74" s="1">
        <f>SUM(CC$3:CC74)</f>
        <v>33.456992653459579</v>
      </c>
      <c r="CF74" s="1">
        <f t="shared" si="122"/>
        <v>1.4522507870328933E-2</v>
      </c>
      <c r="CG74" s="1">
        <f t="shared" si="123"/>
        <v>4.5597716917495125E-3</v>
      </c>
      <c r="CH74" s="1">
        <f>SUM(CF$3:CF74)</f>
        <v>0.51983183023127433</v>
      </c>
      <c r="CI74" s="1">
        <f>SUM(CG$3:CG74)</f>
        <v>0.16474654408954414</v>
      </c>
      <c r="CJ74" s="1">
        <f t="shared" si="124"/>
        <v>0.68457837432081847</v>
      </c>
      <c r="CK74" s="34">
        <f t="shared" si="125"/>
        <v>0.35508528614173018</v>
      </c>
      <c r="CL74" s="33">
        <f t="shared" si="126"/>
        <v>1.2741525906040265</v>
      </c>
      <c r="CM74" s="14">
        <f t="shared" si="127"/>
        <v>2.2465252617449658</v>
      </c>
      <c r="CN74" s="1">
        <f t="shared" si="128"/>
        <v>0.78483535439498553</v>
      </c>
      <c r="CO74" s="1">
        <f t="shared" si="129"/>
        <v>0.44513187411178279</v>
      </c>
      <c r="CP74" s="1">
        <f>SUM(CN$3:CN74)</f>
        <v>56.042530971241902</v>
      </c>
      <c r="CQ74" s="1">
        <f>SUM(CO$3:CO74)</f>
        <v>32.201660645349627</v>
      </c>
      <c r="CR74" s="1">
        <f t="shared" si="130"/>
        <v>1.5478697267234437E-2</v>
      </c>
      <c r="CS74" s="1">
        <f t="shared" si="131"/>
        <v>4.389494869713414E-3</v>
      </c>
      <c r="CT74" s="1">
        <f>SUM(CR$3:CR74)</f>
        <v>0.55385124713606315</v>
      </c>
      <c r="CU74" s="1">
        <f>SUM(CS$3:CS74)</f>
        <v>0.15857288538231729</v>
      </c>
      <c r="CV74" s="1">
        <f t="shared" si="132"/>
        <v>0.71242413251838044</v>
      </c>
      <c r="CW74" s="34">
        <f t="shared" si="133"/>
        <v>0.39527836175374587</v>
      </c>
    </row>
    <row r="75" spans="2:101" ht="14.25" x14ac:dyDescent="0.15">
      <c r="B75" s="48"/>
      <c r="C75" s="18"/>
      <c r="D75" s="19"/>
      <c r="E75" s="2" t="str">
        <f t="shared" si="42"/>
        <v>→</v>
      </c>
      <c r="F75" s="83"/>
      <c r="G75" s="20">
        <f t="shared" si="71"/>
        <v>0</v>
      </c>
      <c r="H75" s="4">
        <v>0</v>
      </c>
      <c r="I75" s="36">
        <f t="shared" si="72"/>
        <v>366</v>
      </c>
      <c r="J75" s="123">
        <f t="shared" si="73"/>
        <v>0</v>
      </c>
      <c r="K75" s="59"/>
      <c r="L75" s="54">
        <f>IF(J75=0,0,SUM(J$21:J75)+SUM(K$21:K75)/86400+SUM(C$21:C75)/86400)</f>
        <v>0</v>
      </c>
      <c r="M75" s="66">
        <f t="shared" si="92"/>
        <v>0</v>
      </c>
      <c r="N75" s="67">
        <f t="shared" si="74"/>
        <v>0</v>
      </c>
      <c r="O75" s="68">
        <f t="shared" si="75"/>
        <v>367</v>
      </c>
      <c r="P75" s="68">
        <f t="shared" si="64"/>
        <v>0</v>
      </c>
      <c r="Q75" s="68">
        <f t="shared" si="76"/>
        <v>0</v>
      </c>
      <c r="R75" s="68">
        <f t="shared" si="65"/>
        <v>0</v>
      </c>
      <c r="S75" s="67">
        <f t="shared" si="77"/>
        <v>0</v>
      </c>
      <c r="T75" s="68">
        <f t="shared" si="78"/>
        <v>367</v>
      </c>
      <c r="U75" s="68">
        <f t="shared" si="66"/>
        <v>0</v>
      </c>
      <c r="V75" s="68">
        <f t="shared" si="79"/>
        <v>0</v>
      </c>
      <c r="W75" s="68">
        <f t="shared" si="67"/>
        <v>0</v>
      </c>
      <c r="X75" s="67">
        <f t="shared" si="80"/>
        <v>0</v>
      </c>
      <c r="Y75" s="68">
        <f t="shared" si="81"/>
        <v>367</v>
      </c>
      <c r="Z75" s="68">
        <f t="shared" si="68"/>
        <v>0</v>
      </c>
      <c r="AA75" s="68">
        <f t="shared" si="82"/>
        <v>0</v>
      </c>
      <c r="AB75" s="68">
        <f t="shared" si="69"/>
        <v>0</v>
      </c>
      <c r="AC75" s="69">
        <f t="shared" si="83"/>
        <v>0</v>
      </c>
      <c r="AD75" s="70">
        <f t="shared" si="84"/>
        <v>0</v>
      </c>
      <c r="AE75" s="70">
        <f t="shared" si="85"/>
        <v>367</v>
      </c>
      <c r="AF75" s="71">
        <f t="shared" si="86"/>
        <v>0</v>
      </c>
      <c r="AG75" s="69" t="e">
        <f t="shared" si="87"/>
        <v>#DIV/0!</v>
      </c>
      <c r="AH75" s="70" t="e">
        <f t="shared" si="88"/>
        <v>#DIV/0!</v>
      </c>
      <c r="AI75" s="70" t="e">
        <f t="shared" si="89"/>
        <v>#DIV/0!</v>
      </c>
      <c r="AJ75" s="70" t="e">
        <f t="shared" si="90"/>
        <v>#DIV/0!</v>
      </c>
      <c r="AK75" s="72" t="e">
        <f t="shared" si="91"/>
        <v>#DIV/0!</v>
      </c>
      <c r="AM75" s="12">
        <v>72</v>
      </c>
      <c r="AN75" s="13">
        <f t="shared" si="134"/>
        <v>27240.966748999996</v>
      </c>
      <c r="AO75" s="14">
        <f t="shared" si="93"/>
        <v>1039.3481337679996</v>
      </c>
      <c r="AP75" s="33">
        <f t="shared" si="94"/>
        <v>2.1126382818791947</v>
      </c>
      <c r="AQ75" s="14">
        <f t="shared" si="95"/>
        <v>1.4080395704697983</v>
      </c>
      <c r="AR75" s="1">
        <f t="shared" si="96"/>
        <v>0.47334179664230008</v>
      </c>
      <c r="AS75" s="1">
        <f t="shared" si="97"/>
        <v>0.71020731304188123</v>
      </c>
      <c r="AT75" s="1">
        <f>SUM(AR$3:AR75)</f>
        <v>34.376879049554098</v>
      </c>
      <c r="AU75" s="1">
        <f>SUM(AS$3:AS75)</f>
        <v>52.250073101848457</v>
      </c>
      <c r="AV75" s="1">
        <f t="shared" si="98"/>
        <v>9.4668359328460017E-3</v>
      </c>
      <c r="AW75" s="1">
        <f t="shared" si="99"/>
        <v>7.1020731304188116E-3</v>
      </c>
      <c r="AX75" s="1">
        <f>SUM(AV$3:AV75)</f>
        <v>0.34423580533246956</v>
      </c>
      <c r="AY75" s="1">
        <f>SUM(AW$3:AW75)</f>
        <v>0.2607122501671299</v>
      </c>
      <c r="AZ75" s="1">
        <f t="shared" si="100"/>
        <v>0.6049480554995994</v>
      </c>
      <c r="BA75" s="1">
        <f t="shared" si="101"/>
        <v>8.3523555165339658E-2</v>
      </c>
      <c r="BB75" s="33">
        <f t="shared" si="102"/>
        <v>2.0287456644295299</v>
      </c>
      <c r="BC75" s="14">
        <f t="shared" si="103"/>
        <v>1.4919321879194629</v>
      </c>
      <c r="BD75" s="1">
        <f t="shared" si="104"/>
        <v>0.49291540952285584</v>
      </c>
      <c r="BE75" s="1">
        <f t="shared" si="105"/>
        <v>0.67027175102008174</v>
      </c>
      <c r="BF75" s="1">
        <f>SUM(BD$3:BD75)</f>
        <v>35.7908548425712</v>
      </c>
      <c r="BG75" s="1">
        <f>SUM(BE$3:BE75)</f>
        <v>49.290324581820471</v>
      </c>
      <c r="BH75" s="1">
        <f t="shared" si="106"/>
        <v>9.8583081904571167E-3</v>
      </c>
      <c r="BI75" s="1">
        <f t="shared" si="107"/>
        <v>6.7027175102008169E-3</v>
      </c>
      <c r="BJ75" s="1">
        <f>SUM(BH$3:BH75)</f>
        <v>0.3584147917365853</v>
      </c>
      <c r="BK75" s="1">
        <f>SUM(BI$3:BI75)</f>
        <v>0.2459727046201021</v>
      </c>
      <c r="BL75" s="1">
        <f t="shared" si="108"/>
        <v>0.60438749635668743</v>
      </c>
      <c r="BM75" s="34">
        <f t="shared" si="109"/>
        <v>0.11244208711648321</v>
      </c>
      <c r="BN75" s="33">
        <f t="shared" si="110"/>
        <v>1.6931751946308724</v>
      </c>
      <c r="BO75" s="14">
        <f t="shared" si="111"/>
        <v>1.8275026577181206</v>
      </c>
      <c r="BP75" s="1">
        <f t="shared" si="112"/>
        <v>0.59060633723612344</v>
      </c>
      <c r="BQ75" s="1">
        <f t="shared" si="113"/>
        <v>0.54719482665411423</v>
      </c>
      <c r="BR75" s="1">
        <f>SUM(BP$3:BP75)</f>
        <v>42.839012405271497</v>
      </c>
      <c r="BS75" s="1">
        <f>SUM(BQ$3:BQ75)</f>
        <v>40.185081890024321</v>
      </c>
      <c r="BT75" s="1">
        <f t="shared" si="114"/>
        <v>1.1812126744722469E-2</v>
      </c>
      <c r="BU75" s="1">
        <f t="shared" si="115"/>
        <v>5.4719482665411424E-3</v>
      </c>
      <c r="BV75" s="1">
        <f>SUM(BT$3:BT75)</f>
        <v>0.42911552917479945</v>
      </c>
      <c r="BW75" s="1">
        <f>SUM(BU$3:BU75)</f>
        <v>0.20060700434039883</v>
      </c>
      <c r="BX75" s="1">
        <f t="shared" si="116"/>
        <v>0.62972253351519825</v>
      </c>
      <c r="BY75" s="34">
        <f t="shared" si="117"/>
        <v>0.22850852483440062</v>
      </c>
      <c r="BZ75" s="33">
        <f t="shared" si="118"/>
        <v>1.3576047248322149</v>
      </c>
      <c r="CA75" s="14">
        <f t="shared" si="119"/>
        <v>2.1630731275167783</v>
      </c>
      <c r="CB75" s="1">
        <f t="shared" si="120"/>
        <v>0.73659142584642157</v>
      </c>
      <c r="CC75" s="1">
        <f t="shared" si="121"/>
        <v>0.46230522088173986</v>
      </c>
      <c r="CD75" s="1">
        <f>SUM(CB$3:CB75)</f>
        <v>53.343853716473568</v>
      </c>
      <c r="CE75" s="1">
        <f>SUM(CC$3:CC75)</f>
        <v>33.919297874341318</v>
      </c>
      <c r="CF75" s="1">
        <f t="shared" si="122"/>
        <v>1.4731828516928431E-2</v>
      </c>
      <c r="CG75" s="1">
        <f t="shared" si="123"/>
        <v>4.623052208817399E-3</v>
      </c>
      <c r="CH75" s="1">
        <f>SUM(CF$3:CF75)</f>
        <v>0.53456365874820277</v>
      </c>
      <c r="CI75" s="1">
        <f>SUM(CG$3:CG75)</f>
        <v>0.16936959629836154</v>
      </c>
      <c r="CJ75" s="1">
        <f t="shared" si="124"/>
        <v>0.70393325504656434</v>
      </c>
      <c r="CK75" s="34">
        <f t="shared" si="125"/>
        <v>0.36519406244984121</v>
      </c>
      <c r="CL75" s="33">
        <f t="shared" si="126"/>
        <v>1.2737121073825501</v>
      </c>
      <c r="CM75" s="14">
        <f t="shared" si="127"/>
        <v>2.2469657449664431</v>
      </c>
      <c r="CN75" s="1">
        <f t="shared" si="128"/>
        <v>0.78510677114860561</v>
      </c>
      <c r="CO75" s="1">
        <f t="shared" si="129"/>
        <v>0.44504461282516539</v>
      </c>
      <c r="CP75" s="1">
        <f>SUM(CN$3:CN75)</f>
        <v>56.827637742390507</v>
      </c>
      <c r="CQ75" s="1">
        <f>SUM(CO$3:CO75)</f>
        <v>32.646705258174791</v>
      </c>
      <c r="CR75" s="1">
        <f t="shared" si="130"/>
        <v>1.5702135422972111E-2</v>
      </c>
      <c r="CS75" s="1">
        <f t="shared" si="131"/>
        <v>4.4504461282516535E-3</v>
      </c>
      <c r="CT75" s="1">
        <f>SUM(CR$3:CR75)</f>
        <v>0.56955338255903531</v>
      </c>
      <c r="CU75" s="1">
        <f>SUM(CS$3:CS75)</f>
        <v>0.16302333151056894</v>
      </c>
      <c r="CV75" s="1">
        <f t="shared" si="132"/>
        <v>0.73257671406960423</v>
      </c>
      <c r="CW75" s="34">
        <f t="shared" si="133"/>
        <v>0.4065300510484664</v>
      </c>
    </row>
    <row r="76" spans="2:101" ht="14.25" x14ac:dyDescent="0.15">
      <c r="B76" s="48"/>
      <c r="C76" s="18"/>
      <c r="D76" s="19"/>
      <c r="E76" s="2" t="str">
        <f t="shared" si="42"/>
        <v>→</v>
      </c>
      <c r="F76" s="83"/>
      <c r="G76" s="20">
        <f t="shared" si="71"/>
        <v>0</v>
      </c>
      <c r="H76" s="4">
        <v>0</v>
      </c>
      <c r="I76" s="36">
        <f t="shared" si="72"/>
        <v>366</v>
      </c>
      <c r="J76" s="123">
        <f t="shared" si="73"/>
        <v>0</v>
      </c>
      <c r="K76" s="59"/>
      <c r="L76" s="54">
        <f>IF(J76=0,0,SUM(J$21:J76)+SUM(K$21:K76)/86400+SUM(C$21:C76)/86400)</f>
        <v>0</v>
      </c>
      <c r="M76" s="66">
        <f t="shared" si="92"/>
        <v>0</v>
      </c>
      <c r="N76" s="67">
        <f t="shared" si="74"/>
        <v>0</v>
      </c>
      <c r="O76" s="68">
        <f t="shared" si="75"/>
        <v>367</v>
      </c>
      <c r="P76" s="68">
        <f t="shared" si="64"/>
        <v>0</v>
      </c>
      <c r="Q76" s="68">
        <f t="shared" si="76"/>
        <v>0</v>
      </c>
      <c r="R76" s="68">
        <f t="shared" si="65"/>
        <v>0</v>
      </c>
      <c r="S76" s="67">
        <f t="shared" si="77"/>
        <v>0</v>
      </c>
      <c r="T76" s="68">
        <f t="shared" si="78"/>
        <v>367</v>
      </c>
      <c r="U76" s="68">
        <f t="shared" si="66"/>
        <v>0</v>
      </c>
      <c r="V76" s="68">
        <f t="shared" si="79"/>
        <v>0</v>
      </c>
      <c r="W76" s="68">
        <f t="shared" si="67"/>
        <v>0</v>
      </c>
      <c r="X76" s="67">
        <f t="shared" si="80"/>
        <v>0</v>
      </c>
      <c r="Y76" s="68">
        <f t="shared" si="81"/>
        <v>367</v>
      </c>
      <c r="Z76" s="68">
        <f t="shared" si="68"/>
        <v>0</v>
      </c>
      <c r="AA76" s="68">
        <f t="shared" si="82"/>
        <v>0</v>
      </c>
      <c r="AB76" s="68">
        <f t="shared" si="69"/>
        <v>0</v>
      </c>
      <c r="AC76" s="69">
        <f t="shared" si="83"/>
        <v>0</v>
      </c>
      <c r="AD76" s="70">
        <f t="shared" si="84"/>
        <v>0</v>
      </c>
      <c r="AE76" s="70">
        <f t="shared" si="85"/>
        <v>367</v>
      </c>
      <c r="AF76" s="71">
        <f t="shared" si="86"/>
        <v>0</v>
      </c>
      <c r="AG76" s="69" t="e">
        <f t="shared" si="87"/>
        <v>#DIV/0!</v>
      </c>
      <c r="AH76" s="70" t="e">
        <f t="shared" si="88"/>
        <v>#DIV/0!</v>
      </c>
      <c r="AI76" s="70" t="e">
        <f t="shared" si="89"/>
        <v>#DIV/0!</v>
      </c>
      <c r="AJ76" s="70" t="e">
        <f t="shared" si="90"/>
        <v>#DIV/0!</v>
      </c>
      <c r="AK76" s="72" t="e">
        <f t="shared" si="91"/>
        <v>#DIV/0!</v>
      </c>
      <c r="AM76" s="12">
        <v>73</v>
      </c>
      <c r="AN76" s="13">
        <f t="shared" si="134"/>
        <v>27240.966748999996</v>
      </c>
      <c r="AO76" s="14">
        <f t="shared" si="93"/>
        <v>1046.2546907679996</v>
      </c>
      <c r="AP76" s="33">
        <f t="shared" si="94"/>
        <v>2.1121919731543621</v>
      </c>
      <c r="AQ76" s="14">
        <f t="shared" si="95"/>
        <v>1.4084858791946306</v>
      </c>
      <c r="AR76" s="1">
        <f t="shared" si="96"/>
        <v>0.47344181433782889</v>
      </c>
      <c r="AS76" s="1">
        <f t="shared" si="97"/>
        <v>0.70998226874081116</v>
      </c>
      <c r="AT76" s="1">
        <f>SUM(AR$3:AR76)</f>
        <v>34.85032086389193</v>
      </c>
      <c r="AU76" s="1">
        <f>SUM(AS$3:AS76)</f>
        <v>52.960055370589266</v>
      </c>
      <c r="AV76" s="1">
        <f t="shared" si="98"/>
        <v>9.6003479018504177E-3</v>
      </c>
      <c r="AW76" s="1">
        <f t="shared" si="99"/>
        <v>7.1984313358443349E-3</v>
      </c>
      <c r="AX76" s="1">
        <f>SUM(AV$3:AV76)</f>
        <v>0.35383615323431999</v>
      </c>
      <c r="AY76" s="1">
        <f>SUM(AW$3:AW76)</f>
        <v>0.26791068150297426</v>
      </c>
      <c r="AZ76" s="1">
        <f t="shared" si="100"/>
        <v>0.62174683473729431</v>
      </c>
      <c r="BA76" s="1">
        <f t="shared" si="101"/>
        <v>8.5925471731345737E-2</v>
      </c>
      <c r="BB76" s="33">
        <f t="shared" si="102"/>
        <v>2.0282993557046973</v>
      </c>
      <c r="BC76" s="14">
        <f t="shared" si="103"/>
        <v>1.4923784966442952</v>
      </c>
      <c r="BD76" s="1">
        <f t="shared" si="104"/>
        <v>0.4930238710511089</v>
      </c>
      <c r="BE76" s="1">
        <f t="shared" si="105"/>
        <v>0.6700713004432598</v>
      </c>
      <c r="BF76" s="1">
        <f>SUM(BD$3:BD76)</f>
        <v>36.283878713622308</v>
      </c>
      <c r="BG76" s="1">
        <f>SUM(BE$3:BE76)</f>
        <v>49.960395882263732</v>
      </c>
      <c r="BH76" s="1">
        <f t="shared" si="106"/>
        <v>9.9974284963141539E-3</v>
      </c>
      <c r="BI76" s="1">
        <f t="shared" si="107"/>
        <v>6.7937784628274954E-3</v>
      </c>
      <c r="BJ76" s="1">
        <f>SUM(BH$3:BH76)</f>
        <v>0.36841222023289943</v>
      </c>
      <c r="BK76" s="1">
        <f>SUM(BI$3:BI76)</f>
        <v>0.25276648308292959</v>
      </c>
      <c r="BL76" s="1">
        <f t="shared" si="108"/>
        <v>0.62117870331582903</v>
      </c>
      <c r="BM76" s="34">
        <f t="shared" si="109"/>
        <v>0.11564573714996984</v>
      </c>
      <c r="BN76" s="33">
        <f t="shared" si="110"/>
        <v>1.6927288859060401</v>
      </c>
      <c r="BO76" s="14">
        <f t="shared" si="111"/>
        <v>1.8279489664429527</v>
      </c>
      <c r="BP76" s="1">
        <f t="shared" si="112"/>
        <v>0.59076205783819058</v>
      </c>
      <c r="BQ76" s="1">
        <f t="shared" si="113"/>
        <v>0.54706122455153805</v>
      </c>
      <c r="BR76" s="1">
        <f>SUM(BP$3:BP76)</f>
        <v>43.429774463109688</v>
      </c>
      <c r="BS76" s="1">
        <f>SUM(BQ$3:BQ76)</f>
        <v>40.732143114575862</v>
      </c>
      <c r="BT76" s="1">
        <f t="shared" si="114"/>
        <v>1.1979341728385532E-2</v>
      </c>
      <c r="BU76" s="1">
        <f t="shared" si="115"/>
        <v>5.5465929711475386E-3</v>
      </c>
      <c r="BV76" s="1">
        <f>SUM(BT$3:BT76)</f>
        <v>0.441094870903185</v>
      </c>
      <c r="BW76" s="1">
        <f>SUM(BU$3:BU76)</f>
        <v>0.20615359731154637</v>
      </c>
      <c r="BX76" s="1">
        <f t="shared" si="116"/>
        <v>0.64724846821473137</v>
      </c>
      <c r="BY76" s="34">
        <f t="shared" si="117"/>
        <v>0.23494127359163863</v>
      </c>
      <c r="BZ76" s="33">
        <f t="shared" si="118"/>
        <v>1.3571584161073824</v>
      </c>
      <c r="CA76" s="14">
        <f t="shared" si="119"/>
        <v>2.1635194362416104</v>
      </c>
      <c r="CB76" s="1">
        <f t="shared" si="120"/>
        <v>0.73683365783355759</v>
      </c>
      <c r="CC76" s="1">
        <f t="shared" si="121"/>
        <v>0.46220985272827719</v>
      </c>
      <c r="CD76" s="1">
        <f>SUM(CB$3:CB76)</f>
        <v>54.080687374307125</v>
      </c>
      <c r="CE76" s="1">
        <f>SUM(CC$3:CC76)</f>
        <v>34.381507727069597</v>
      </c>
      <c r="CF76" s="1">
        <f t="shared" si="122"/>
        <v>1.4941349172736028E-2</v>
      </c>
      <c r="CG76" s="1">
        <f t="shared" si="123"/>
        <v>4.6862943401616989E-3</v>
      </c>
      <c r="CH76" s="1">
        <f>SUM(CF$3:CF76)</f>
        <v>0.54950500792093881</v>
      </c>
      <c r="CI76" s="1">
        <f>SUM(CG$3:CG76)</f>
        <v>0.17405589063852325</v>
      </c>
      <c r="CJ76" s="1">
        <f t="shared" si="124"/>
        <v>0.72356089855946204</v>
      </c>
      <c r="CK76" s="34">
        <f t="shared" si="125"/>
        <v>0.37544911728241559</v>
      </c>
      <c r="CL76" s="33">
        <f t="shared" si="126"/>
        <v>1.2732657986577178</v>
      </c>
      <c r="CM76" s="14">
        <f t="shared" si="127"/>
        <v>2.2474120536912747</v>
      </c>
      <c r="CN76" s="1">
        <f t="shared" si="128"/>
        <v>0.78538196899202373</v>
      </c>
      <c r="CO76" s="1">
        <f t="shared" si="129"/>
        <v>0.44495623237293946</v>
      </c>
      <c r="CP76" s="1">
        <f>SUM(CN$3:CN76)</f>
        <v>57.613019711382535</v>
      </c>
      <c r="CQ76" s="1">
        <f>SUM(CO$3:CO76)</f>
        <v>33.091661490547729</v>
      </c>
      <c r="CR76" s="1">
        <f t="shared" si="130"/>
        <v>1.5925801037893816E-2</v>
      </c>
      <c r="CS76" s="1">
        <f t="shared" si="131"/>
        <v>4.5113618004478584E-3</v>
      </c>
      <c r="CT76" s="1">
        <f>SUM(CR$3:CR76)</f>
        <v>0.58547918359692908</v>
      </c>
      <c r="CU76" s="1">
        <f>SUM(CS$3:CS76)</f>
        <v>0.16753469331101681</v>
      </c>
      <c r="CV76" s="1">
        <f t="shared" si="132"/>
        <v>0.75301387690794586</v>
      </c>
      <c r="CW76" s="34">
        <f t="shared" si="133"/>
        <v>0.4179444902859123</v>
      </c>
    </row>
    <row r="77" spans="2:101" ht="14.25" x14ac:dyDescent="0.15">
      <c r="B77" s="48"/>
      <c r="C77" s="18"/>
      <c r="D77" s="19"/>
      <c r="E77" s="2" t="str">
        <f t="shared" si="42"/>
        <v>→</v>
      </c>
      <c r="F77" s="83"/>
      <c r="G77" s="20">
        <f t="shared" si="71"/>
        <v>0</v>
      </c>
      <c r="H77" s="4">
        <v>0</v>
      </c>
      <c r="I77" s="36">
        <f t="shared" si="72"/>
        <v>366</v>
      </c>
      <c r="J77" s="123">
        <f t="shared" si="73"/>
        <v>0</v>
      </c>
      <c r="K77" s="59"/>
      <c r="L77" s="54">
        <f>IF(J77=0,0,SUM(J$21:J77)+SUM(K$21:K77)/86400+SUM(C$21:C77)/86400)</f>
        <v>0</v>
      </c>
      <c r="M77" s="66">
        <f t="shared" si="92"/>
        <v>0</v>
      </c>
      <c r="N77" s="67">
        <f t="shared" si="74"/>
        <v>0</v>
      </c>
      <c r="O77" s="68">
        <f t="shared" si="75"/>
        <v>367</v>
      </c>
      <c r="P77" s="68">
        <f t="shared" si="64"/>
        <v>0</v>
      </c>
      <c r="Q77" s="68">
        <f t="shared" si="76"/>
        <v>0</v>
      </c>
      <c r="R77" s="68">
        <f t="shared" si="65"/>
        <v>0</v>
      </c>
      <c r="S77" s="67">
        <f t="shared" si="77"/>
        <v>0</v>
      </c>
      <c r="T77" s="68">
        <f t="shared" si="78"/>
        <v>367</v>
      </c>
      <c r="U77" s="68">
        <f t="shared" si="66"/>
        <v>0</v>
      </c>
      <c r="V77" s="68">
        <f t="shared" si="79"/>
        <v>0</v>
      </c>
      <c r="W77" s="68">
        <f t="shared" si="67"/>
        <v>0</v>
      </c>
      <c r="X77" s="67">
        <f t="shared" si="80"/>
        <v>0</v>
      </c>
      <c r="Y77" s="68">
        <f t="shared" si="81"/>
        <v>367</v>
      </c>
      <c r="Z77" s="68">
        <f t="shared" si="68"/>
        <v>0</v>
      </c>
      <c r="AA77" s="68">
        <f t="shared" si="82"/>
        <v>0</v>
      </c>
      <c r="AB77" s="68">
        <f t="shared" si="69"/>
        <v>0</v>
      </c>
      <c r="AC77" s="69">
        <f t="shared" si="83"/>
        <v>0</v>
      </c>
      <c r="AD77" s="70">
        <f t="shared" si="84"/>
        <v>0</v>
      </c>
      <c r="AE77" s="70">
        <f t="shared" si="85"/>
        <v>367</v>
      </c>
      <c r="AF77" s="71">
        <f t="shared" si="86"/>
        <v>0</v>
      </c>
      <c r="AG77" s="69" t="e">
        <f t="shared" si="87"/>
        <v>#DIV/0!</v>
      </c>
      <c r="AH77" s="70" t="e">
        <f t="shared" si="88"/>
        <v>#DIV/0!</v>
      </c>
      <c r="AI77" s="70" t="e">
        <f t="shared" si="89"/>
        <v>#DIV/0!</v>
      </c>
      <c r="AJ77" s="70" t="e">
        <f t="shared" si="90"/>
        <v>#DIV/0!</v>
      </c>
      <c r="AK77" s="72" t="e">
        <f t="shared" si="91"/>
        <v>#DIV/0!</v>
      </c>
      <c r="AM77" s="12">
        <v>74</v>
      </c>
      <c r="AN77" s="13">
        <f t="shared" si="134"/>
        <v>27240.966748999996</v>
      </c>
      <c r="AO77" s="14">
        <f t="shared" si="93"/>
        <v>1053.2513965119997</v>
      </c>
      <c r="AP77" s="33">
        <f t="shared" si="94"/>
        <v>2.1117398389261743</v>
      </c>
      <c r="AQ77" s="14">
        <f t="shared" si="95"/>
        <v>1.4089380134228184</v>
      </c>
      <c r="AR77" s="1">
        <f t="shared" si="96"/>
        <v>0.47354318063559514</v>
      </c>
      <c r="AS77" s="1">
        <f t="shared" si="97"/>
        <v>0.70975443239737668</v>
      </c>
      <c r="AT77" s="1">
        <f>SUM(AR$3:AR77)</f>
        <v>35.323864044527525</v>
      </c>
      <c r="AU77" s="1">
        <f>SUM(AS$3:AS77)</f>
        <v>53.669809802986642</v>
      </c>
      <c r="AV77" s="1">
        <f t="shared" si="98"/>
        <v>9.7339431575094552E-3</v>
      </c>
      <c r="AW77" s="1">
        <f t="shared" si="99"/>
        <v>7.2946983329730377E-3</v>
      </c>
      <c r="AX77" s="1">
        <f>SUM(AV$3:AV77)</f>
        <v>0.36357009639182947</v>
      </c>
      <c r="AY77" s="1">
        <f>SUM(AW$3:AW77)</f>
        <v>0.27520537983594728</v>
      </c>
      <c r="AZ77" s="1">
        <f t="shared" si="100"/>
        <v>0.63877547622777675</v>
      </c>
      <c r="BA77" s="1">
        <f t="shared" si="101"/>
        <v>8.8364716555882183E-2</v>
      </c>
      <c r="BB77" s="33">
        <f t="shared" si="102"/>
        <v>2.02784722147651</v>
      </c>
      <c r="BC77" s="14">
        <f t="shared" si="103"/>
        <v>1.4928306308724826</v>
      </c>
      <c r="BD77" s="1">
        <f t="shared" si="104"/>
        <v>0.49313379696912424</v>
      </c>
      <c r="BE77" s="1">
        <f t="shared" si="105"/>
        <v>0.66986835567243919</v>
      </c>
      <c r="BF77" s="1">
        <f>SUM(BD$3:BD77)</f>
        <v>36.777012510591433</v>
      </c>
      <c r="BG77" s="1">
        <f>SUM(BE$3:BE77)</f>
        <v>50.630264237936174</v>
      </c>
      <c r="BH77" s="1">
        <f t="shared" si="106"/>
        <v>1.0136639159920888E-2</v>
      </c>
      <c r="BI77" s="1">
        <f t="shared" si="107"/>
        <v>6.8847580999667358E-3</v>
      </c>
      <c r="BJ77" s="1">
        <f>SUM(BH$3:BH77)</f>
        <v>0.37854885939282035</v>
      </c>
      <c r="BK77" s="1">
        <f>SUM(BI$3:BI77)</f>
        <v>0.25965124118289634</v>
      </c>
      <c r="BL77" s="1">
        <f t="shared" si="108"/>
        <v>0.63820010057571674</v>
      </c>
      <c r="BM77" s="34">
        <f t="shared" si="109"/>
        <v>0.11889761820992401</v>
      </c>
      <c r="BN77" s="33">
        <f t="shared" si="110"/>
        <v>1.6922767516778523</v>
      </c>
      <c r="BO77" s="14">
        <f t="shared" si="111"/>
        <v>1.8284011006711407</v>
      </c>
      <c r="BP77" s="1">
        <f t="shared" si="112"/>
        <v>0.59091989475629425</v>
      </c>
      <c r="BQ77" s="1">
        <f t="shared" si="113"/>
        <v>0.54692594509647563</v>
      </c>
      <c r="BR77" s="1">
        <f>SUM(BP$3:BP77)</f>
        <v>44.020694357865985</v>
      </c>
      <c r="BS77" s="1">
        <f>SUM(BQ$3:BQ77)</f>
        <v>41.279069059672338</v>
      </c>
      <c r="BT77" s="1">
        <f t="shared" si="114"/>
        <v>1.2146686725546049E-2</v>
      </c>
      <c r="BU77" s="1">
        <f t="shared" si="115"/>
        <v>5.621183324602666E-3</v>
      </c>
      <c r="BV77" s="1">
        <f>SUM(BT$3:BT77)</f>
        <v>0.45324155762873103</v>
      </c>
      <c r="BW77" s="1">
        <f>SUM(BU$3:BU77)</f>
        <v>0.21177478063614902</v>
      </c>
      <c r="BX77" s="1">
        <f t="shared" si="116"/>
        <v>0.66501633826488005</v>
      </c>
      <c r="BY77" s="34">
        <f t="shared" si="117"/>
        <v>0.24146677699258201</v>
      </c>
      <c r="BZ77" s="33">
        <f t="shared" si="118"/>
        <v>1.3567062818791946</v>
      </c>
      <c r="CA77" s="14">
        <f t="shared" si="119"/>
        <v>2.1639715704697982</v>
      </c>
      <c r="CB77" s="1">
        <f t="shared" si="120"/>
        <v>0.73707921409111832</v>
      </c>
      <c r="CC77" s="1">
        <f t="shared" si="121"/>
        <v>0.46211327988144502</v>
      </c>
      <c r="CD77" s="1">
        <f>SUM(CB$3:CB77)</f>
        <v>54.817766588398243</v>
      </c>
      <c r="CE77" s="1">
        <f>SUM(CC$3:CC77)</f>
        <v>34.843621006951039</v>
      </c>
      <c r="CF77" s="1">
        <f t="shared" si="122"/>
        <v>1.515107273409521E-2</v>
      </c>
      <c r="CG77" s="1">
        <f t="shared" si="123"/>
        <v>4.7494975987815184E-3</v>
      </c>
      <c r="CH77" s="1">
        <f>SUM(CF$3:CF77)</f>
        <v>0.56465608065503403</v>
      </c>
      <c r="CI77" s="1">
        <f>SUM(CG$3:CG77)</f>
        <v>0.17880538823730477</v>
      </c>
      <c r="CJ77" s="1">
        <f t="shared" si="124"/>
        <v>0.74346146889233877</v>
      </c>
      <c r="CK77" s="34">
        <f t="shared" si="125"/>
        <v>0.38585069241772929</v>
      </c>
      <c r="CL77" s="33">
        <f t="shared" si="126"/>
        <v>1.27281366442953</v>
      </c>
      <c r="CM77" s="14">
        <f t="shared" si="127"/>
        <v>2.247864187919463</v>
      </c>
      <c r="CN77" s="1">
        <f t="shared" si="128"/>
        <v>0.78566095568136129</v>
      </c>
      <c r="CO77" s="1">
        <f t="shared" si="129"/>
        <v>0.44486673410886168</v>
      </c>
      <c r="CP77" s="1">
        <f>SUM(CN$3:CN77)</f>
        <v>58.398680667063893</v>
      </c>
      <c r="CQ77" s="1">
        <f>SUM(CO$3:CO77)</f>
        <v>33.536528224656593</v>
      </c>
      <c r="CR77" s="1">
        <f t="shared" si="130"/>
        <v>1.6149697422339095E-2</v>
      </c>
      <c r="CS77" s="1">
        <f t="shared" si="131"/>
        <v>4.5722414338966334E-3</v>
      </c>
      <c r="CT77" s="1">
        <f>SUM(CR$3:CR77)</f>
        <v>0.60162888101926815</v>
      </c>
      <c r="CU77" s="1">
        <f>SUM(CS$3:CS77)</f>
        <v>0.17210693474491345</v>
      </c>
      <c r="CV77" s="1">
        <f t="shared" si="132"/>
        <v>0.7737358157641816</v>
      </c>
      <c r="CW77" s="34">
        <f t="shared" si="133"/>
        <v>0.42952194627435469</v>
      </c>
    </row>
    <row r="78" spans="2:101" ht="14.25" x14ac:dyDescent="0.15">
      <c r="B78" s="48"/>
      <c r="C78" s="18"/>
      <c r="D78" s="19"/>
      <c r="E78" s="2" t="str">
        <f t="shared" si="42"/>
        <v>→</v>
      </c>
      <c r="F78" s="83"/>
      <c r="G78" s="20">
        <f t="shared" si="71"/>
        <v>0</v>
      </c>
      <c r="H78" s="4">
        <v>0</v>
      </c>
      <c r="I78" s="36">
        <f t="shared" si="72"/>
        <v>366</v>
      </c>
      <c r="J78" s="123">
        <f t="shared" si="73"/>
        <v>0</v>
      </c>
      <c r="K78" s="59"/>
      <c r="L78" s="54">
        <f>IF(J78=0,0,SUM(J$21:J78)+SUM(K$21:K78)/86400+SUM(C$21:C78)/86400)</f>
        <v>0</v>
      </c>
      <c r="M78" s="66">
        <f t="shared" si="92"/>
        <v>0</v>
      </c>
      <c r="N78" s="67">
        <f t="shared" si="74"/>
        <v>0</v>
      </c>
      <c r="O78" s="68">
        <f t="shared" si="75"/>
        <v>367</v>
      </c>
      <c r="P78" s="68">
        <f t="shared" si="64"/>
        <v>0</v>
      </c>
      <c r="Q78" s="68">
        <f t="shared" si="76"/>
        <v>0</v>
      </c>
      <c r="R78" s="68">
        <f t="shared" si="65"/>
        <v>0</v>
      </c>
      <c r="S78" s="67">
        <f t="shared" si="77"/>
        <v>0</v>
      </c>
      <c r="T78" s="68">
        <f t="shared" si="78"/>
        <v>367</v>
      </c>
      <c r="U78" s="68">
        <f t="shared" si="66"/>
        <v>0</v>
      </c>
      <c r="V78" s="68">
        <f t="shared" si="79"/>
        <v>0</v>
      </c>
      <c r="W78" s="68">
        <f t="shared" si="67"/>
        <v>0</v>
      </c>
      <c r="X78" s="67">
        <f t="shared" si="80"/>
        <v>0</v>
      </c>
      <c r="Y78" s="68">
        <f t="shared" si="81"/>
        <v>367</v>
      </c>
      <c r="Z78" s="68">
        <f t="shared" si="68"/>
        <v>0</v>
      </c>
      <c r="AA78" s="68">
        <f t="shared" si="82"/>
        <v>0</v>
      </c>
      <c r="AB78" s="68">
        <f t="shared" si="69"/>
        <v>0</v>
      </c>
      <c r="AC78" s="69">
        <f t="shared" si="83"/>
        <v>0</v>
      </c>
      <c r="AD78" s="70">
        <f t="shared" si="84"/>
        <v>0</v>
      </c>
      <c r="AE78" s="70">
        <f t="shared" si="85"/>
        <v>367</v>
      </c>
      <c r="AF78" s="71">
        <f t="shared" si="86"/>
        <v>0</v>
      </c>
      <c r="AG78" s="69" t="e">
        <f t="shared" si="87"/>
        <v>#DIV/0!</v>
      </c>
      <c r="AH78" s="70" t="e">
        <f t="shared" si="88"/>
        <v>#DIV/0!</v>
      </c>
      <c r="AI78" s="70" t="e">
        <f t="shared" si="89"/>
        <v>#DIV/0!</v>
      </c>
      <c r="AJ78" s="70" t="e">
        <f t="shared" si="90"/>
        <v>#DIV/0!</v>
      </c>
      <c r="AK78" s="72" t="e">
        <f t="shared" si="91"/>
        <v>#DIV/0!</v>
      </c>
      <c r="AM78" s="12">
        <v>75</v>
      </c>
      <c r="AN78" s="13">
        <f t="shared" si="134"/>
        <v>27240.966748999996</v>
      </c>
      <c r="AO78" s="14">
        <f t="shared" si="93"/>
        <v>1060.3382509999997</v>
      </c>
      <c r="AP78" s="33">
        <f t="shared" si="94"/>
        <v>2.1112818791946308</v>
      </c>
      <c r="AQ78" s="14">
        <f t="shared" si="95"/>
        <v>1.4093959731543624</v>
      </c>
      <c r="AR78" s="1">
        <f t="shared" si="96"/>
        <v>0.47364589724109213</v>
      </c>
      <c r="AS78" s="1">
        <f t="shared" si="97"/>
        <v>0.70952380952380956</v>
      </c>
      <c r="AT78" s="1">
        <f>SUM(AR$3:AR78)</f>
        <v>35.797509941768617</v>
      </c>
      <c r="AU78" s="1">
        <f>SUM(AS$3:AS78)</f>
        <v>54.37933361251045</v>
      </c>
      <c r="AV78" s="1">
        <f t="shared" si="98"/>
        <v>9.8676228591894188E-3</v>
      </c>
      <c r="AW78" s="1">
        <f t="shared" si="99"/>
        <v>7.3908730158730156E-3</v>
      </c>
      <c r="AX78" s="1">
        <f>SUM(AV$3:AV78)</f>
        <v>0.37343771925101887</v>
      </c>
      <c r="AY78" s="1">
        <f>SUM(AW$3:AW78)</f>
        <v>0.28259625285182027</v>
      </c>
      <c r="AZ78" s="1">
        <f t="shared" si="100"/>
        <v>0.6560339721028392</v>
      </c>
      <c r="BA78" s="1">
        <f t="shared" si="101"/>
        <v>9.08414663991986E-2</v>
      </c>
      <c r="BB78" s="33">
        <f t="shared" si="102"/>
        <v>2.027389261744966</v>
      </c>
      <c r="BC78" s="14">
        <f t="shared" si="103"/>
        <v>1.4932885906040267</v>
      </c>
      <c r="BD78" s="1">
        <f t="shared" si="104"/>
        <v>0.49324518920422017</v>
      </c>
      <c r="BE78" s="1">
        <f t="shared" si="105"/>
        <v>0.66966292134831462</v>
      </c>
      <c r="BF78" s="1">
        <f>SUM(BD$3:BD78)</f>
        <v>37.27025769979565</v>
      </c>
      <c r="BG78" s="1">
        <f>SUM(BE$3:BE78)</f>
        <v>51.299927159284486</v>
      </c>
      <c r="BH78" s="1">
        <f t="shared" si="106"/>
        <v>1.0275941441754586E-2</v>
      </c>
      <c r="BI78" s="1">
        <f t="shared" si="107"/>
        <v>6.9756554307116104E-3</v>
      </c>
      <c r="BJ78" s="1">
        <f>SUM(BH$3:BH78)</f>
        <v>0.38882480083457494</v>
      </c>
      <c r="BK78" s="1">
        <f>SUM(BI$3:BI78)</f>
        <v>0.26662689661360794</v>
      </c>
      <c r="BL78" s="1">
        <f t="shared" si="108"/>
        <v>0.65545169744818288</v>
      </c>
      <c r="BM78" s="34">
        <f t="shared" si="109"/>
        <v>0.12219790422096699</v>
      </c>
      <c r="BN78" s="33">
        <f t="shared" si="110"/>
        <v>1.6918187919463086</v>
      </c>
      <c r="BO78" s="14">
        <f t="shared" si="111"/>
        <v>1.8288590604026844</v>
      </c>
      <c r="BP78" s="1">
        <f t="shared" si="112"/>
        <v>0.59107985131763208</v>
      </c>
      <c r="BQ78" s="1">
        <f t="shared" si="113"/>
        <v>0.5467889908256881</v>
      </c>
      <c r="BR78" s="1">
        <f>SUM(BP$3:BP78)</f>
        <v>44.611774209183615</v>
      </c>
      <c r="BS78" s="1">
        <f>SUM(BQ$3:BQ78)</f>
        <v>41.825858050498027</v>
      </c>
      <c r="BT78" s="1">
        <f t="shared" si="114"/>
        <v>1.2314163569117336E-2</v>
      </c>
      <c r="BU78" s="1">
        <f t="shared" si="115"/>
        <v>5.6957186544342514E-3</v>
      </c>
      <c r="BV78" s="1">
        <f>SUM(BT$3:BT78)</f>
        <v>0.46555572119784838</v>
      </c>
      <c r="BW78" s="1">
        <f>SUM(BU$3:BU78)</f>
        <v>0.21747049929058326</v>
      </c>
      <c r="BX78" s="1">
        <f t="shared" si="116"/>
        <v>0.68302622048843165</v>
      </c>
      <c r="BY78" s="34">
        <f t="shared" si="117"/>
        <v>0.24808522190726512</v>
      </c>
      <c r="BZ78" s="33">
        <f t="shared" si="118"/>
        <v>1.3562483221476509</v>
      </c>
      <c r="CA78" s="14">
        <f t="shared" si="119"/>
        <v>2.1644295302013421</v>
      </c>
      <c r="CB78" s="1">
        <f t="shared" si="120"/>
        <v>0.73732810110797165</v>
      </c>
      <c r="CC78" s="1">
        <f t="shared" si="121"/>
        <v>0.46201550387596901</v>
      </c>
      <c r="CD78" s="1">
        <f>SUM(CB$3:CB78)</f>
        <v>55.555094689506213</v>
      </c>
      <c r="CE78" s="1">
        <f>SUM(CC$3:CC78)</f>
        <v>35.305636510827007</v>
      </c>
      <c r="CF78" s="1">
        <f t="shared" si="122"/>
        <v>1.5361002106416076E-2</v>
      </c>
      <c r="CG78" s="1">
        <f t="shared" si="123"/>
        <v>4.8126614987080108E-3</v>
      </c>
      <c r="CH78" s="1">
        <f>SUM(CF$3:CF78)</f>
        <v>0.58001708276145014</v>
      </c>
      <c r="CI78" s="1">
        <f>SUM(CG$3:CG78)</f>
        <v>0.18361804973601278</v>
      </c>
      <c r="CJ78" s="1">
        <f t="shared" si="124"/>
        <v>0.76363513249746295</v>
      </c>
      <c r="CK78" s="34">
        <f t="shared" si="125"/>
        <v>0.39639903302543733</v>
      </c>
      <c r="CL78" s="33">
        <f t="shared" si="126"/>
        <v>1.2723557046979861</v>
      </c>
      <c r="CM78" s="14">
        <f t="shared" si="127"/>
        <v>2.248322147651006</v>
      </c>
      <c r="CN78" s="1">
        <f t="shared" si="128"/>
        <v>0.78594373908777804</v>
      </c>
      <c r="CO78" s="1">
        <f t="shared" si="129"/>
        <v>0.44477611940298523</v>
      </c>
      <c r="CP78" s="1">
        <f>SUM(CN$3:CN78)</f>
        <v>59.18462440615167</v>
      </c>
      <c r="CQ78" s="1">
        <f>SUM(CO$3:CO78)</f>
        <v>33.981304344059581</v>
      </c>
      <c r="CR78" s="1">
        <f t="shared" si="130"/>
        <v>1.6373827897662042E-2</v>
      </c>
      <c r="CS78" s="1">
        <f t="shared" si="131"/>
        <v>4.63308457711443E-3</v>
      </c>
      <c r="CT78" s="1">
        <f>SUM(CR$3:CR78)</f>
        <v>0.61800270891693021</v>
      </c>
      <c r="CU78" s="1">
        <f>SUM(CS$3:CS78)</f>
        <v>0.17674001932202787</v>
      </c>
      <c r="CV78" s="1">
        <f t="shared" si="132"/>
        <v>0.79474272823895808</v>
      </c>
      <c r="CW78" s="34">
        <f t="shared" si="133"/>
        <v>0.44126268959490234</v>
      </c>
    </row>
    <row r="79" spans="2:101" ht="14.25" x14ac:dyDescent="0.15">
      <c r="B79" s="48"/>
      <c r="C79" s="18"/>
      <c r="D79" s="19"/>
      <c r="E79" s="2" t="str">
        <f t="shared" si="42"/>
        <v>→</v>
      </c>
      <c r="F79" s="83"/>
      <c r="G79" s="20">
        <f t="shared" si="71"/>
        <v>0</v>
      </c>
      <c r="H79" s="4">
        <v>0</v>
      </c>
      <c r="I79" s="36">
        <f t="shared" si="72"/>
        <v>366</v>
      </c>
      <c r="J79" s="123">
        <f t="shared" si="73"/>
        <v>0</v>
      </c>
      <c r="K79" s="59"/>
      <c r="L79" s="54">
        <f>IF(J79=0,0,SUM(J$21:J79)+SUM(K$21:K79)/86400+SUM(C$21:C79)/86400)</f>
        <v>0</v>
      </c>
      <c r="M79" s="66">
        <f t="shared" si="92"/>
        <v>0</v>
      </c>
      <c r="N79" s="67">
        <f t="shared" si="74"/>
        <v>0</v>
      </c>
      <c r="O79" s="68">
        <f t="shared" si="75"/>
        <v>367</v>
      </c>
      <c r="P79" s="68">
        <f t="shared" si="64"/>
        <v>0</v>
      </c>
      <c r="Q79" s="68">
        <f t="shared" si="76"/>
        <v>0</v>
      </c>
      <c r="R79" s="68">
        <f t="shared" si="65"/>
        <v>0</v>
      </c>
      <c r="S79" s="67">
        <f t="shared" si="77"/>
        <v>0</v>
      </c>
      <c r="T79" s="68">
        <f t="shared" si="78"/>
        <v>367</v>
      </c>
      <c r="U79" s="68">
        <f t="shared" si="66"/>
        <v>0</v>
      </c>
      <c r="V79" s="68">
        <f t="shared" si="79"/>
        <v>0</v>
      </c>
      <c r="W79" s="68">
        <f t="shared" si="67"/>
        <v>0</v>
      </c>
      <c r="X79" s="67">
        <f t="shared" si="80"/>
        <v>0</v>
      </c>
      <c r="Y79" s="68">
        <f t="shared" si="81"/>
        <v>367</v>
      </c>
      <c r="Z79" s="68">
        <f t="shared" si="68"/>
        <v>0</v>
      </c>
      <c r="AA79" s="68">
        <f t="shared" si="82"/>
        <v>0</v>
      </c>
      <c r="AB79" s="68">
        <f t="shared" si="69"/>
        <v>0</v>
      </c>
      <c r="AC79" s="69">
        <f t="shared" si="83"/>
        <v>0</v>
      </c>
      <c r="AD79" s="70">
        <f t="shared" si="84"/>
        <v>0</v>
      </c>
      <c r="AE79" s="70">
        <f t="shared" si="85"/>
        <v>367</v>
      </c>
      <c r="AF79" s="71">
        <f t="shared" si="86"/>
        <v>0</v>
      </c>
      <c r="AG79" s="69" t="e">
        <f t="shared" si="87"/>
        <v>#DIV/0!</v>
      </c>
      <c r="AH79" s="70" t="e">
        <f t="shared" si="88"/>
        <v>#DIV/0!</v>
      </c>
      <c r="AI79" s="70" t="e">
        <f t="shared" si="89"/>
        <v>#DIV/0!</v>
      </c>
      <c r="AJ79" s="70" t="e">
        <f t="shared" si="90"/>
        <v>#DIV/0!</v>
      </c>
      <c r="AK79" s="72" t="e">
        <f t="shared" si="91"/>
        <v>#DIV/0!</v>
      </c>
      <c r="AM79" s="12">
        <v>76</v>
      </c>
      <c r="AN79" s="13">
        <f t="shared" si="134"/>
        <v>27240.966748999996</v>
      </c>
      <c r="AO79" s="14">
        <f t="shared" si="93"/>
        <v>1067.5152542319997</v>
      </c>
      <c r="AP79" s="33">
        <f t="shared" si="94"/>
        <v>2.1108180939597316</v>
      </c>
      <c r="AQ79" s="14">
        <f t="shared" si="95"/>
        <v>1.4098597583892614</v>
      </c>
      <c r="AR79" s="1">
        <f t="shared" si="96"/>
        <v>0.47374996588364338</v>
      </c>
      <c r="AS79" s="1">
        <f t="shared" si="97"/>
        <v>0.70929040569430923</v>
      </c>
      <c r="AT79" s="1">
        <f>SUM(AR$3:AR79)</f>
        <v>36.271259907652258</v>
      </c>
      <c r="AU79" s="1">
        <f>SUM(AS$3:AS79)</f>
        <v>55.088624018204762</v>
      </c>
      <c r="AV79" s="1">
        <f t="shared" si="98"/>
        <v>1.0001388168654694E-2</v>
      </c>
      <c r="AW79" s="1">
        <f t="shared" si="99"/>
        <v>7.4869542823288197E-3</v>
      </c>
      <c r="AX79" s="1">
        <f>SUM(AV$3:AV79)</f>
        <v>0.38343910741967357</v>
      </c>
      <c r="AY79" s="1">
        <f>SUM(AW$3:AW79)</f>
        <v>0.29008320713414909</v>
      </c>
      <c r="AZ79" s="1">
        <f t="shared" si="100"/>
        <v>0.67352231455382272</v>
      </c>
      <c r="BA79" s="1">
        <f t="shared" si="101"/>
        <v>9.3355900285524485E-2</v>
      </c>
      <c r="BB79" s="33">
        <f t="shared" si="102"/>
        <v>2.0269254765100668</v>
      </c>
      <c r="BC79" s="14">
        <f t="shared" si="103"/>
        <v>1.4937523758389262</v>
      </c>
      <c r="BD79" s="1">
        <f t="shared" si="104"/>
        <v>0.49335804971073066</v>
      </c>
      <c r="BE79" s="1">
        <f t="shared" si="105"/>
        <v>0.66945500216418174</v>
      </c>
      <c r="BF79" s="1">
        <f>SUM(BD$3:BD79)</f>
        <v>37.763615749506378</v>
      </c>
      <c r="BG79" s="1">
        <f>SUM(BE$3:BE79)</f>
        <v>51.969382161448671</v>
      </c>
      <c r="BH79" s="1">
        <f t="shared" si="106"/>
        <v>1.0415336605004315E-2</v>
      </c>
      <c r="BI79" s="1">
        <f t="shared" si="107"/>
        <v>7.0664694672885851E-3</v>
      </c>
      <c r="BJ79" s="1">
        <f>SUM(BH$3:BH79)</f>
        <v>0.39924013743957926</v>
      </c>
      <c r="BK79" s="1">
        <f>SUM(BI$3:BI79)</f>
        <v>0.27369336608089651</v>
      </c>
      <c r="BL79" s="1">
        <f t="shared" si="108"/>
        <v>0.67293350352047576</v>
      </c>
      <c r="BM79" s="34">
        <f t="shared" si="109"/>
        <v>0.12554677135868275</v>
      </c>
      <c r="BN79" s="33">
        <f t="shared" si="110"/>
        <v>1.6913550067114094</v>
      </c>
      <c r="BO79" s="14">
        <f t="shared" si="111"/>
        <v>1.8293228456375836</v>
      </c>
      <c r="BP79" s="1">
        <f t="shared" si="112"/>
        <v>0.59124193089678589</v>
      </c>
      <c r="BQ79" s="1">
        <f t="shared" si="113"/>
        <v>0.54665036430541303</v>
      </c>
      <c r="BR79" s="1">
        <f>SUM(BP$3:BP79)</f>
        <v>45.2030161400804</v>
      </c>
      <c r="BS79" s="1">
        <f>SUM(BQ$3:BQ79)</f>
        <v>42.372508414803441</v>
      </c>
      <c r="BT79" s="1">
        <f t="shared" si="114"/>
        <v>1.2481774096709926E-2</v>
      </c>
      <c r="BU79" s="1">
        <f t="shared" si="115"/>
        <v>5.77019828989047E-3</v>
      </c>
      <c r="BV79" s="1">
        <f>SUM(BT$3:BT79)</f>
        <v>0.4780374952945583</v>
      </c>
      <c r="BW79" s="1">
        <f>SUM(BU$3:BU79)</f>
        <v>0.22324069758047374</v>
      </c>
      <c r="BX79" s="1">
        <f t="shared" si="116"/>
        <v>0.70127819287503201</v>
      </c>
      <c r="BY79" s="34">
        <f t="shared" si="117"/>
        <v>0.25479679771408459</v>
      </c>
      <c r="BZ79" s="33">
        <f t="shared" si="118"/>
        <v>1.3557845369127517</v>
      </c>
      <c r="CA79" s="14">
        <f t="shared" si="119"/>
        <v>2.1648933154362413</v>
      </c>
      <c r="CB79" s="1">
        <f t="shared" si="120"/>
        <v>0.73758032546756558</v>
      </c>
      <c r="CC79" s="1">
        <f t="shared" si="121"/>
        <v>0.46191652626471014</v>
      </c>
      <c r="CD79" s="1">
        <f>SUM(CB$3:CB79)</f>
        <v>56.292675014973781</v>
      </c>
      <c r="CE79" s="1">
        <f>SUM(CC$3:CC79)</f>
        <v>35.767553037091716</v>
      </c>
      <c r="CF79" s="1">
        <f t="shared" si="122"/>
        <v>1.5571140204315274E-2</v>
      </c>
      <c r="CG79" s="1">
        <f t="shared" si="123"/>
        <v>4.8757855550163841E-3</v>
      </c>
      <c r="CH79" s="1">
        <f>SUM(CF$3:CF79)</f>
        <v>0.59558822296576541</v>
      </c>
      <c r="CI79" s="1">
        <f>SUM(CG$3:CG79)</f>
        <v>0.18849383529102917</v>
      </c>
      <c r="CJ79" s="1">
        <f t="shared" si="124"/>
        <v>0.78408205825679456</v>
      </c>
      <c r="CK79" s="34">
        <f t="shared" si="125"/>
        <v>0.40709438767473627</v>
      </c>
      <c r="CL79" s="33">
        <f t="shared" si="126"/>
        <v>1.2718919194630871</v>
      </c>
      <c r="CM79" s="14">
        <f t="shared" si="127"/>
        <v>2.2487859328859061</v>
      </c>
      <c r="CN79" s="1">
        <f t="shared" si="128"/>
        <v>0.78623032719803521</v>
      </c>
      <c r="CO79" s="1">
        <f t="shared" si="129"/>
        <v>0.44468438964160656</v>
      </c>
      <c r="CP79" s="1">
        <f>SUM(CN$3:CN79)</f>
        <v>59.970854733349704</v>
      </c>
      <c r="CQ79" s="1">
        <f>SUM(CO$3:CO79)</f>
        <v>34.425988733701189</v>
      </c>
      <c r="CR79" s="1">
        <f t="shared" si="130"/>
        <v>1.6598195796402964E-2</v>
      </c>
      <c r="CS79" s="1">
        <f t="shared" si="131"/>
        <v>4.6938907795502907E-3</v>
      </c>
      <c r="CT79" s="1">
        <f>SUM(CR$3:CR79)</f>
        <v>0.63460090471333319</v>
      </c>
      <c r="CU79" s="1">
        <f>SUM(CS$3:CS79)</f>
        <v>0.18143391010157817</v>
      </c>
      <c r="CV79" s="1">
        <f t="shared" si="132"/>
        <v>0.81603481481491136</v>
      </c>
      <c r="CW79" s="34">
        <f t="shared" si="133"/>
        <v>0.45316699461175503</v>
      </c>
    </row>
    <row r="80" spans="2:101" ht="14.25" x14ac:dyDescent="0.15">
      <c r="B80" s="48"/>
      <c r="C80" s="18"/>
      <c r="D80" s="19"/>
      <c r="E80" s="2" t="str">
        <f t="shared" si="42"/>
        <v>→</v>
      </c>
      <c r="F80" s="83"/>
      <c r="G80" s="20">
        <f t="shared" si="71"/>
        <v>0</v>
      </c>
      <c r="H80" s="4">
        <v>0</v>
      </c>
      <c r="I80" s="36">
        <f t="shared" si="72"/>
        <v>366</v>
      </c>
      <c r="J80" s="123">
        <f t="shared" si="73"/>
        <v>0</v>
      </c>
      <c r="K80" s="59"/>
      <c r="L80" s="54">
        <f>IF(J80=0,0,SUM(J$21:J80)+SUM(K$21:K80)/86400+SUM(C$21:C80)/86400)</f>
        <v>0</v>
      </c>
      <c r="M80" s="66">
        <f t="shared" si="92"/>
        <v>0</v>
      </c>
      <c r="N80" s="67">
        <f t="shared" si="74"/>
        <v>0</v>
      </c>
      <c r="O80" s="68">
        <f t="shared" si="75"/>
        <v>367</v>
      </c>
      <c r="P80" s="68">
        <f t="shared" si="64"/>
        <v>0</v>
      </c>
      <c r="Q80" s="68">
        <f t="shared" si="76"/>
        <v>0</v>
      </c>
      <c r="R80" s="68">
        <f t="shared" si="65"/>
        <v>0</v>
      </c>
      <c r="S80" s="67">
        <f t="shared" si="77"/>
        <v>0</v>
      </c>
      <c r="T80" s="68">
        <f t="shared" si="78"/>
        <v>367</v>
      </c>
      <c r="U80" s="68">
        <f t="shared" si="66"/>
        <v>0</v>
      </c>
      <c r="V80" s="68">
        <f t="shared" si="79"/>
        <v>0</v>
      </c>
      <c r="W80" s="68">
        <f t="shared" si="67"/>
        <v>0</v>
      </c>
      <c r="X80" s="67">
        <f t="shared" si="80"/>
        <v>0</v>
      </c>
      <c r="Y80" s="68">
        <f t="shared" si="81"/>
        <v>367</v>
      </c>
      <c r="Z80" s="68">
        <f t="shared" si="68"/>
        <v>0</v>
      </c>
      <c r="AA80" s="68">
        <f t="shared" si="82"/>
        <v>0</v>
      </c>
      <c r="AB80" s="68">
        <f t="shared" si="69"/>
        <v>0</v>
      </c>
      <c r="AC80" s="69">
        <f t="shared" si="83"/>
        <v>0</v>
      </c>
      <c r="AD80" s="70">
        <f t="shared" si="84"/>
        <v>0</v>
      </c>
      <c r="AE80" s="70">
        <f t="shared" si="85"/>
        <v>367</v>
      </c>
      <c r="AF80" s="71">
        <f t="shared" si="86"/>
        <v>0</v>
      </c>
      <c r="AG80" s="69" t="e">
        <f t="shared" si="87"/>
        <v>#DIV/0!</v>
      </c>
      <c r="AH80" s="70" t="e">
        <f t="shared" si="88"/>
        <v>#DIV/0!</v>
      </c>
      <c r="AI80" s="70" t="e">
        <f t="shared" si="89"/>
        <v>#DIV/0!</v>
      </c>
      <c r="AJ80" s="70" t="e">
        <f t="shared" si="90"/>
        <v>#DIV/0!</v>
      </c>
      <c r="AK80" s="72" t="e">
        <f t="shared" si="91"/>
        <v>#DIV/0!</v>
      </c>
      <c r="AM80" s="12">
        <v>77</v>
      </c>
      <c r="AN80" s="13">
        <f t="shared" si="134"/>
        <v>27240.966748999996</v>
      </c>
      <c r="AO80" s="14">
        <f t="shared" si="93"/>
        <v>1074.7824062079997</v>
      </c>
      <c r="AP80" s="33">
        <f t="shared" si="94"/>
        <v>2.1103484832214763</v>
      </c>
      <c r="AQ80" s="14">
        <f t="shared" si="95"/>
        <v>1.4103293691275165</v>
      </c>
      <c r="AR80" s="1">
        <f t="shared" si="96"/>
        <v>0.47385538831647656</v>
      </c>
      <c r="AS80" s="1">
        <f t="shared" si="97"/>
        <v>0.70905422654470995</v>
      </c>
      <c r="AT80" s="1">
        <f>SUM(AR$3:AR80)</f>
        <v>36.745115295968738</v>
      </c>
      <c r="AU80" s="1">
        <f>SUM(AS$3:AS80)</f>
        <v>55.79767824474947</v>
      </c>
      <c r="AV80" s="1">
        <f t="shared" si="98"/>
        <v>1.0135240250102415E-2</v>
      </c>
      <c r="AW80" s="1">
        <f t="shared" si="99"/>
        <v>7.582941033880926E-3</v>
      </c>
      <c r="AX80" s="1">
        <f>SUM(AV$3:AV80)</f>
        <v>0.393574347669776</v>
      </c>
      <c r="AY80" s="1">
        <f>SUM(AW$3:AW80)</f>
        <v>0.29766614816803</v>
      </c>
      <c r="AZ80" s="1">
        <f t="shared" si="100"/>
        <v>0.691240495837806</v>
      </c>
      <c r="BA80" s="1">
        <f t="shared" si="101"/>
        <v>9.5908199501746005E-2</v>
      </c>
      <c r="BB80" s="33">
        <f t="shared" si="102"/>
        <v>2.0264558657718119</v>
      </c>
      <c r="BC80" s="14">
        <f t="shared" si="103"/>
        <v>1.4942219865771809</v>
      </c>
      <c r="BD80" s="1">
        <f t="shared" si="104"/>
        <v>0.49347238047009334</v>
      </c>
      <c r="BE80" s="1">
        <f t="shared" si="105"/>
        <v>0.66924460286567145</v>
      </c>
      <c r="BF80" s="1">
        <f>SUM(BD$3:BD80)</f>
        <v>38.257088129976474</v>
      </c>
      <c r="BG80" s="1">
        <f>SUM(BE$3:BE80)</f>
        <v>52.638626764314346</v>
      </c>
      <c r="BH80" s="1">
        <f t="shared" si="106"/>
        <v>1.0554825915610331E-2</v>
      </c>
      <c r="BI80" s="1">
        <f t="shared" si="107"/>
        <v>7.1571992250912082E-3</v>
      </c>
      <c r="BJ80" s="1">
        <f>SUM(BH$3:BH80)</f>
        <v>0.40979496335518961</v>
      </c>
      <c r="BK80" s="1">
        <f>SUM(BI$3:BI80)</f>
        <v>0.28085056530598773</v>
      </c>
      <c r="BL80" s="1">
        <f t="shared" si="108"/>
        <v>0.69064552866117734</v>
      </c>
      <c r="BM80" s="34">
        <f t="shared" si="109"/>
        <v>0.12894439804920188</v>
      </c>
      <c r="BN80" s="33">
        <f t="shared" si="110"/>
        <v>1.6908853959731542</v>
      </c>
      <c r="BO80" s="14">
        <f t="shared" si="111"/>
        <v>1.8297924563758385</v>
      </c>
      <c r="BP80" s="1">
        <f t="shared" si="112"/>
        <v>0.59140613691590294</v>
      </c>
      <c r="BQ80" s="1">
        <f t="shared" si="113"/>
        <v>0.54651006813124625</v>
      </c>
      <c r="BR80" s="1">
        <f>SUM(BP$3:BP80)</f>
        <v>45.794422276996301</v>
      </c>
      <c r="BS80" s="1">
        <f>SUM(BQ$3:BQ80)</f>
        <v>42.919018482934689</v>
      </c>
      <c r="BT80" s="1">
        <f t="shared" si="114"/>
        <v>1.2649520150701256E-2</v>
      </c>
      <c r="BU80" s="1">
        <f t="shared" si="115"/>
        <v>5.844621561959161E-3</v>
      </c>
      <c r="BV80" s="1">
        <f>SUM(BT$3:BT80)</f>
        <v>0.49068701544525956</v>
      </c>
      <c r="BW80" s="1">
        <f>SUM(BU$3:BU80)</f>
        <v>0.22908531914243291</v>
      </c>
      <c r="BX80" s="1">
        <f t="shared" si="116"/>
        <v>0.71977233458769252</v>
      </c>
      <c r="BY80" s="34">
        <f t="shared" si="117"/>
        <v>0.26160169630282665</v>
      </c>
      <c r="BZ80" s="33">
        <f t="shared" si="118"/>
        <v>1.3553149261744963</v>
      </c>
      <c r="CA80" s="14">
        <f t="shared" si="119"/>
        <v>2.1653629261744962</v>
      </c>
      <c r="CB80" s="1">
        <f t="shared" si="120"/>
        <v>0.73783589384837212</v>
      </c>
      <c r="CC80" s="1">
        <f t="shared" si="121"/>
        <v>0.46181634861860327</v>
      </c>
      <c r="CD80" s="1">
        <f>SUM(CB$3:CB80)</f>
        <v>57.030510908822151</v>
      </c>
      <c r="CE80" s="1">
        <f>SUM(CC$3:CC80)</f>
        <v>36.229369385710321</v>
      </c>
      <c r="CF80" s="1">
        <f t="shared" si="122"/>
        <v>1.578148995175685E-2</v>
      </c>
      <c r="CG80" s="1">
        <f t="shared" si="123"/>
        <v>4.9388692838378406E-3</v>
      </c>
      <c r="CH80" s="1">
        <f>SUM(CF$3:CF80)</f>
        <v>0.61136971291752229</v>
      </c>
      <c r="CI80" s="1">
        <f>SUM(CG$3:CG80)</f>
        <v>0.193432704574867</v>
      </c>
      <c r="CJ80" s="1">
        <f t="shared" si="124"/>
        <v>0.80480241749238934</v>
      </c>
      <c r="CK80" s="34">
        <f t="shared" si="125"/>
        <v>0.41793700834265529</v>
      </c>
      <c r="CL80" s="33">
        <f t="shared" si="126"/>
        <v>1.2714223087248322</v>
      </c>
      <c r="CM80" s="14">
        <f t="shared" si="127"/>
        <v>2.2492555436241606</v>
      </c>
      <c r="CN80" s="1">
        <f t="shared" si="128"/>
        <v>0.78652072811507134</v>
      </c>
      <c r="CO80" s="1">
        <f t="shared" si="129"/>
        <v>0.44459154622721475</v>
      </c>
      <c r="CP80" s="1">
        <f>SUM(CN$3:CN80)</f>
        <v>60.757375461464775</v>
      </c>
      <c r="CQ80" s="1">
        <f>SUM(CO$3:CO80)</f>
        <v>34.870580279928404</v>
      </c>
      <c r="CR80" s="1">
        <f t="shared" si="130"/>
        <v>1.6822804462461247E-2</v>
      </c>
      <c r="CS80" s="1">
        <f t="shared" si="131"/>
        <v>4.7546595915966021E-3</v>
      </c>
      <c r="CT80" s="1">
        <f>SUM(CR$3:CR80)</f>
        <v>0.6514237091757944</v>
      </c>
      <c r="CU80" s="1">
        <f>SUM(CS$3:CS80)</f>
        <v>0.18618856969317477</v>
      </c>
      <c r="CV80" s="1">
        <f t="shared" si="132"/>
        <v>0.83761227886896916</v>
      </c>
      <c r="CW80" s="34">
        <f t="shared" si="133"/>
        <v>0.46523513948261963</v>
      </c>
    </row>
    <row r="81" spans="2:101" ht="14.25" x14ac:dyDescent="0.15">
      <c r="B81" s="48"/>
      <c r="C81" s="18"/>
      <c r="D81" s="19"/>
      <c r="E81" s="2" t="str">
        <f t="shared" si="42"/>
        <v>→</v>
      </c>
      <c r="F81" s="83"/>
      <c r="G81" s="20">
        <f t="shared" si="71"/>
        <v>0</v>
      </c>
      <c r="H81" s="4">
        <v>0</v>
      </c>
      <c r="I81" s="36">
        <f t="shared" si="72"/>
        <v>366</v>
      </c>
      <c r="J81" s="123">
        <f t="shared" si="73"/>
        <v>0</v>
      </c>
      <c r="K81" s="59"/>
      <c r="L81" s="54">
        <f>IF(J81=0,0,SUM(J$21:J81)+SUM(K$21:K81)/86400+SUM(C$21:C81)/86400)</f>
        <v>0</v>
      </c>
      <c r="M81" s="66">
        <f t="shared" si="92"/>
        <v>0</v>
      </c>
      <c r="N81" s="67">
        <f t="shared" si="74"/>
        <v>0</v>
      </c>
      <c r="O81" s="68">
        <f t="shared" si="75"/>
        <v>367</v>
      </c>
      <c r="P81" s="68">
        <f t="shared" si="64"/>
        <v>0</v>
      </c>
      <c r="Q81" s="68">
        <f t="shared" si="76"/>
        <v>0</v>
      </c>
      <c r="R81" s="68">
        <f t="shared" si="65"/>
        <v>0</v>
      </c>
      <c r="S81" s="67">
        <f t="shared" si="77"/>
        <v>0</v>
      </c>
      <c r="T81" s="68">
        <f t="shared" si="78"/>
        <v>367</v>
      </c>
      <c r="U81" s="68">
        <f t="shared" si="66"/>
        <v>0</v>
      </c>
      <c r="V81" s="68">
        <f t="shared" si="79"/>
        <v>0</v>
      </c>
      <c r="W81" s="68">
        <f t="shared" si="67"/>
        <v>0</v>
      </c>
      <c r="X81" s="67">
        <f t="shared" si="80"/>
        <v>0</v>
      </c>
      <c r="Y81" s="68">
        <f t="shared" si="81"/>
        <v>367</v>
      </c>
      <c r="Z81" s="68">
        <f t="shared" si="68"/>
        <v>0</v>
      </c>
      <c r="AA81" s="68">
        <f t="shared" si="82"/>
        <v>0</v>
      </c>
      <c r="AB81" s="68">
        <f t="shared" si="69"/>
        <v>0</v>
      </c>
      <c r="AC81" s="69">
        <f t="shared" si="83"/>
        <v>0</v>
      </c>
      <c r="AD81" s="70">
        <f t="shared" si="84"/>
        <v>0</v>
      </c>
      <c r="AE81" s="70">
        <f t="shared" si="85"/>
        <v>367</v>
      </c>
      <c r="AF81" s="71">
        <f t="shared" si="86"/>
        <v>0</v>
      </c>
      <c r="AG81" s="69" t="e">
        <f t="shared" si="87"/>
        <v>#DIV/0!</v>
      </c>
      <c r="AH81" s="70" t="e">
        <f t="shared" si="88"/>
        <v>#DIV/0!</v>
      </c>
      <c r="AI81" s="70" t="e">
        <f t="shared" si="89"/>
        <v>#DIV/0!</v>
      </c>
      <c r="AJ81" s="70" t="e">
        <f t="shared" si="90"/>
        <v>#DIV/0!</v>
      </c>
      <c r="AK81" s="72" t="e">
        <f t="shared" si="91"/>
        <v>#DIV/0!</v>
      </c>
      <c r="AM81" s="12">
        <v>78</v>
      </c>
      <c r="AN81" s="13">
        <f t="shared" si="134"/>
        <v>27240.966748999996</v>
      </c>
      <c r="AO81" s="14">
        <f t="shared" si="93"/>
        <v>1082.1397069279999</v>
      </c>
      <c r="AP81" s="33">
        <f t="shared" si="94"/>
        <v>2.1098730469798657</v>
      </c>
      <c r="AQ81" s="14">
        <f t="shared" si="95"/>
        <v>1.4108048053691271</v>
      </c>
      <c r="AR81" s="1">
        <f t="shared" si="96"/>
        <v>0.47396216631679777</v>
      </c>
      <c r="AS81" s="1">
        <f t="shared" si="97"/>
        <v>0.7088152777721487</v>
      </c>
      <c r="AT81" s="1">
        <f>SUM(AR$3:AR81)</f>
        <v>37.219077462285533</v>
      </c>
      <c r="AU81" s="1">
        <f>SUM(AS$3:AS81)</f>
        <v>56.506493522521616</v>
      </c>
      <c r="AV81" s="1">
        <f t="shared" si="98"/>
        <v>1.0269180270197286E-2</v>
      </c>
      <c r="AW81" s="1">
        <f t="shared" si="99"/>
        <v>7.6788321758649442E-3</v>
      </c>
      <c r="AX81" s="1">
        <f>SUM(AV$3:AV81)</f>
        <v>0.4038435279399733</v>
      </c>
      <c r="AY81" s="1">
        <f>SUM(AW$3:AW81)</f>
        <v>0.30534498034389496</v>
      </c>
      <c r="AZ81" s="1">
        <f t="shared" si="100"/>
        <v>0.70918850828386826</v>
      </c>
      <c r="BA81" s="1">
        <f t="shared" si="101"/>
        <v>9.8498547596078345E-2</v>
      </c>
      <c r="BB81" s="33">
        <f t="shared" si="102"/>
        <v>2.0259804295302009</v>
      </c>
      <c r="BC81" s="14">
        <f t="shared" si="103"/>
        <v>1.4946974228187919</v>
      </c>
      <c r="BD81" s="1">
        <f t="shared" si="104"/>
        <v>0.49358818349093692</v>
      </c>
      <c r="BE81" s="1">
        <f t="shared" si="105"/>
        <v>0.66903172825048352</v>
      </c>
      <c r="BF81" s="1">
        <f>SUM(BD$3:BD81)</f>
        <v>38.750676313467409</v>
      </c>
      <c r="BG81" s="1">
        <f>SUM(BE$3:BE81)</f>
        <v>53.307658492564826</v>
      </c>
      <c r="BH81" s="1">
        <f t="shared" si="106"/>
        <v>1.0694410642303632E-2</v>
      </c>
      <c r="BI81" s="1">
        <f t="shared" si="107"/>
        <v>7.2478437227135708E-3</v>
      </c>
      <c r="BJ81" s="1">
        <f>SUM(BH$3:BH81)</f>
        <v>0.42048937399749325</v>
      </c>
      <c r="BK81" s="1">
        <f>SUM(BI$3:BI81)</f>
        <v>0.28809840902870132</v>
      </c>
      <c r="BL81" s="1">
        <f t="shared" si="108"/>
        <v>0.70858778302619463</v>
      </c>
      <c r="BM81" s="34">
        <f t="shared" si="109"/>
        <v>0.13239096496879194</v>
      </c>
      <c r="BN81" s="33">
        <f t="shared" si="110"/>
        <v>1.6904099597315436</v>
      </c>
      <c r="BO81" s="14">
        <f t="shared" si="111"/>
        <v>1.8302678926174496</v>
      </c>
      <c r="BP81" s="1">
        <f t="shared" si="112"/>
        <v>0.59157247284487802</v>
      </c>
      <c r="BQ81" s="1">
        <f t="shared" si="113"/>
        <v>0.54636810492802179</v>
      </c>
      <c r="BR81" s="1">
        <f>SUM(BP$3:BP81)</f>
        <v>46.385994749841181</v>
      </c>
      <c r="BS81" s="1">
        <f>SUM(BQ$3:BQ81)</f>
        <v>43.46538658786271</v>
      </c>
      <c r="BT81" s="1">
        <f t="shared" si="114"/>
        <v>1.2817403578305691E-2</v>
      </c>
      <c r="BU81" s="1">
        <f t="shared" si="115"/>
        <v>5.9189878033869027E-3</v>
      </c>
      <c r="BV81" s="1">
        <f>SUM(BT$3:BT81)</f>
        <v>0.50350441902356524</v>
      </c>
      <c r="BW81" s="1">
        <f>SUM(BU$3:BU81)</f>
        <v>0.23500430694581981</v>
      </c>
      <c r="BX81" s="1">
        <f t="shared" si="116"/>
        <v>0.73850872596938499</v>
      </c>
      <c r="BY81" s="34">
        <f t="shared" si="117"/>
        <v>0.26850011207774543</v>
      </c>
      <c r="BZ81" s="33">
        <f t="shared" si="118"/>
        <v>1.3548394899328859</v>
      </c>
      <c r="CA81" s="14">
        <f t="shared" si="119"/>
        <v>2.1658383624161068</v>
      </c>
      <c r="CB81" s="1">
        <f t="shared" si="120"/>
        <v>0.73809481302433588</v>
      </c>
      <c r="CC81" s="1">
        <f t="shared" si="121"/>
        <v>0.46171497252659582</v>
      </c>
      <c r="CD81" s="1">
        <f>SUM(CB$3:CB81)</f>
        <v>57.768605721846484</v>
      </c>
      <c r="CE81" s="1">
        <f>SUM(CC$3:CC81)</f>
        <v>36.691084358236914</v>
      </c>
      <c r="CF81" s="1">
        <f t="shared" si="122"/>
        <v>1.5992054282193944E-2</v>
      </c>
      <c r="CG81" s="1">
        <f t="shared" si="123"/>
        <v>5.0019122023714554E-3</v>
      </c>
      <c r="CH81" s="1">
        <f>SUM(CF$3:CF81)</f>
        <v>0.62736176719971626</v>
      </c>
      <c r="CI81" s="1">
        <f>SUM(CG$3:CG81)</f>
        <v>0.19843461677723845</v>
      </c>
      <c r="CJ81" s="1">
        <f t="shared" si="124"/>
        <v>0.82579638397695465</v>
      </c>
      <c r="CK81" s="34">
        <f t="shared" si="125"/>
        <v>0.42892715042247781</v>
      </c>
      <c r="CL81" s="33">
        <f t="shared" si="126"/>
        <v>1.2709468724832214</v>
      </c>
      <c r="CM81" s="14">
        <f t="shared" si="127"/>
        <v>2.2497309798657716</v>
      </c>
      <c r="CN81" s="1">
        <f t="shared" si="128"/>
        <v>0.78681495005858448</v>
      </c>
      <c r="CO81" s="1">
        <f t="shared" si="129"/>
        <v>0.44449759057843624</v>
      </c>
      <c r="CP81" s="1">
        <f>SUM(CN$3:CN81)</f>
        <v>61.54419041152336</v>
      </c>
      <c r="CQ81" s="1">
        <f>SUM(CO$3:CO81)</f>
        <v>35.31507787050684</v>
      </c>
      <c r="CR81" s="1">
        <f t="shared" si="130"/>
        <v>1.7047657251269329E-2</v>
      </c>
      <c r="CS81" s="1">
        <f t="shared" si="131"/>
        <v>4.8153905645997265E-3</v>
      </c>
      <c r="CT81" s="1">
        <f>SUM(CR$3:CR81)</f>
        <v>0.66847136642706373</v>
      </c>
      <c r="CU81" s="1">
        <f>SUM(CS$3:CS81)</f>
        <v>0.1910039602577745</v>
      </c>
      <c r="CV81" s="1">
        <f t="shared" si="132"/>
        <v>0.85947532668483828</v>
      </c>
      <c r="CW81" s="34">
        <f t="shared" si="133"/>
        <v>0.47746740616928923</v>
      </c>
    </row>
    <row r="82" spans="2:101" ht="14.25" x14ac:dyDescent="0.15">
      <c r="B82" s="48"/>
      <c r="C82" s="18"/>
      <c r="D82" s="19"/>
      <c r="E82" s="2" t="str">
        <f t="shared" si="42"/>
        <v>→</v>
      </c>
      <c r="F82" s="83"/>
      <c r="G82" s="20">
        <f t="shared" si="71"/>
        <v>0</v>
      </c>
      <c r="H82" s="4">
        <v>0</v>
      </c>
      <c r="I82" s="36">
        <f t="shared" si="72"/>
        <v>366</v>
      </c>
      <c r="J82" s="123">
        <f t="shared" si="73"/>
        <v>0</v>
      </c>
      <c r="K82" s="59"/>
      <c r="L82" s="54">
        <f>IF(J82=0,0,SUM(J$21:J82)+SUM(K$21:K82)/86400+SUM(C$21:C82)/86400)</f>
        <v>0</v>
      </c>
      <c r="M82" s="66">
        <f t="shared" si="92"/>
        <v>0</v>
      </c>
      <c r="N82" s="67">
        <f t="shared" si="74"/>
        <v>0</v>
      </c>
      <c r="O82" s="68">
        <f t="shared" si="75"/>
        <v>367</v>
      </c>
      <c r="P82" s="68">
        <f t="shared" si="64"/>
        <v>0</v>
      </c>
      <c r="Q82" s="68">
        <f t="shared" si="76"/>
        <v>0</v>
      </c>
      <c r="R82" s="68">
        <f t="shared" si="65"/>
        <v>0</v>
      </c>
      <c r="S82" s="67">
        <f t="shared" si="77"/>
        <v>0</v>
      </c>
      <c r="T82" s="68">
        <f t="shared" si="78"/>
        <v>367</v>
      </c>
      <c r="U82" s="68">
        <f t="shared" si="66"/>
        <v>0</v>
      </c>
      <c r="V82" s="68">
        <f t="shared" si="79"/>
        <v>0</v>
      </c>
      <c r="W82" s="68">
        <f t="shared" si="67"/>
        <v>0</v>
      </c>
      <c r="X82" s="67">
        <f t="shared" si="80"/>
        <v>0</v>
      </c>
      <c r="Y82" s="68">
        <f t="shared" si="81"/>
        <v>367</v>
      </c>
      <c r="Z82" s="68">
        <f t="shared" si="68"/>
        <v>0</v>
      </c>
      <c r="AA82" s="68">
        <f t="shared" si="82"/>
        <v>0</v>
      </c>
      <c r="AB82" s="68">
        <f t="shared" si="69"/>
        <v>0</v>
      </c>
      <c r="AC82" s="69">
        <f t="shared" si="83"/>
        <v>0</v>
      </c>
      <c r="AD82" s="70">
        <f t="shared" si="84"/>
        <v>0</v>
      </c>
      <c r="AE82" s="70">
        <f t="shared" si="85"/>
        <v>367</v>
      </c>
      <c r="AF82" s="71">
        <f t="shared" si="86"/>
        <v>0</v>
      </c>
      <c r="AG82" s="69" t="e">
        <f t="shared" si="87"/>
        <v>#DIV/0!</v>
      </c>
      <c r="AH82" s="70" t="e">
        <f t="shared" si="88"/>
        <v>#DIV/0!</v>
      </c>
      <c r="AI82" s="70" t="e">
        <f t="shared" si="89"/>
        <v>#DIV/0!</v>
      </c>
      <c r="AJ82" s="70" t="e">
        <f t="shared" si="90"/>
        <v>#DIV/0!</v>
      </c>
      <c r="AK82" s="72" t="e">
        <f t="shared" si="91"/>
        <v>#DIV/0!</v>
      </c>
      <c r="AM82" s="12">
        <v>79</v>
      </c>
      <c r="AN82" s="13">
        <f t="shared" si="134"/>
        <v>27240.966748999996</v>
      </c>
      <c r="AO82" s="14">
        <f t="shared" si="93"/>
        <v>1089.5871563919998</v>
      </c>
      <c r="AP82" s="33">
        <f t="shared" si="94"/>
        <v>2.1093917852348993</v>
      </c>
      <c r="AQ82" s="14">
        <f t="shared" si="95"/>
        <v>1.4112860671140939</v>
      </c>
      <c r="AR82" s="1">
        <f t="shared" si="96"/>
        <v>0.47407030168586778</v>
      </c>
      <c r="AS82" s="1">
        <f t="shared" si="97"/>
        <v>0.70857356513472625</v>
      </c>
      <c r="AT82" s="1">
        <f>SUM(AR$3:AR82)</f>
        <v>37.693147763971403</v>
      </c>
      <c r="AU82" s="1">
        <f>SUM(AS$3:AS82)</f>
        <v>57.215067087656344</v>
      </c>
      <c r="AV82" s="1">
        <f t="shared" si="98"/>
        <v>1.0403209398106543E-2</v>
      </c>
      <c r="AW82" s="1">
        <f t="shared" si="99"/>
        <v>7.774626617450469E-3</v>
      </c>
      <c r="AX82" s="1">
        <f>SUM(AV$3:AV82)</f>
        <v>0.41424673733807982</v>
      </c>
      <c r="AY82" s="1">
        <f>SUM(AW$3:AW82)</f>
        <v>0.31311960696134544</v>
      </c>
      <c r="AZ82" s="1">
        <f t="shared" si="100"/>
        <v>0.72736634429942526</v>
      </c>
      <c r="BA82" s="1">
        <f t="shared" si="101"/>
        <v>0.10112713037673438</v>
      </c>
      <c r="BB82" s="33">
        <f t="shared" si="102"/>
        <v>2.0254991677852345</v>
      </c>
      <c r="BC82" s="14">
        <f t="shared" si="103"/>
        <v>1.4951786845637582</v>
      </c>
      <c r="BD82" s="1">
        <f t="shared" si="104"/>
        <v>0.49370546080917022</v>
      </c>
      <c r="BE82" s="1">
        <f t="shared" si="105"/>
        <v>0.66881638316811987</v>
      </c>
      <c r="BF82" s="1">
        <f>SUM(BD$3:BD82)</f>
        <v>39.244381774276576</v>
      </c>
      <c r="BG82" s="1">
        <f>SUM(BE$3:BE82)</f>
        <v>53.976474875732947</v>
      </c>
      <c r="BH82" s="1">
        <f t="shared" si="106"/>
        <v>1.0834092056645681E-2</v>
      </c>
      <c r="BI82" s="1">
        <f t="shared" si="107"/>
        <v>7.3384019819835375E-3</v>
      </c>
      <c r="BJ82" s="1">
        <f>SUM(BH$3:BH82)</f>
        <v>0.43132346605413896</v>
      </c>
      <c r="BK82" s="1">
        <f>SUM(BI$3:BI82)</f>
        <v>0.29543681101068486</v>
      </c>
      <c r="BL82" s="1">
        <f t="shared" si="108"/>
        <v>0.72676027706482382</v>
      </c>
      <c r="BM82" s="34">
        <f t="shared" si="109"/>
        <v>0.1358866550434541</v>
      </c>
      <c r="BN82" s="33">
        <f t="shared" si="110"/>
        <v>1.6899286979865769</v>
      </c>
      <c r="BO82" s="14">
        <f t="shared" si="111"/>
        <v>1.8307491543624159</v>
      </c>
      <c r="BP82" s="1">
        <f t="shared" si="112"/>
        <v>0.59174094220154072</v>
      </c>
      <c r="BQ82" s="1">
        <f t="shared" si="113"/>
        <v>0.54622447734969137</v>
      </c>
      <c r="BR82" s="1">
        <f>SUM(BP$3:BP82)</f>
        <v>46.977735692042721</v>
      </c>
      <c r="BS82" s="1">
        <f>SUM(BQ$3:BQ82)</f>
        <v>44.011611065212399</v>
      </c>
      <c r="BT82" s="1">
        <f t="shared" si="114"/>
        <v>1.298542623164492E-2</v>
      </c>
      <c r="BU82" s="1">
        <f t="shared" si="115"/>
        <v>5.9932963486980032E-3</v>
      </c>
      <c r="BV82" s="1">
        <f>SUM(BT$3:BT82)</f>
        <v>0.51648984525521013</v>
      </c>
      <c r="BW82" s="1">
        <f>SUM(BU$3:BU82)</f>
        <v>0.2409976032945178</v>
      </c>
      <c r="BX82" s="1">
        <f t="shared" si="116"/>
        <v>0.75748744854972794</v>
      </c>
      <c r="BY82" s="34">
        <f t="shared" si="117"/>
        <v>0.27549224196069233</v>
      </c>
      <c r="BZ82" s="33">
        <f t="shared" si="118"/>
        <v>1.3543582281879194</v>
      </c>
      <c r="CA82" s="14">
        <f t="shared" si="119"/>
        <v>2.1663196241610736</v>
      </c>
      <c r="CB82" s="1">
        <f t="shared" si="120"/>
        <v>0.73835708986533244</v>
      </c>
      <c r="CC82" s="1">
        <f t="shared" si="121"/>
        <v>0.46161239959558548</v>
      </c>
      <c r="CD82" s="1">
        <f>SUM(CB$3:CB82)</f>
        <v>58.506962811711816</v>
      </c>
      <c r="CE82" s="1">
        <f>SUM(CC$3:CC82)</f>
        <v>37.152696757832501</v>
      </c>
      <c r="CF82" s="1">
        <f t="shared" si="122"/>
        <v>1.6202836138711461E-2</v>
      </c>
      <c r="CG82" s="1">
        <f t="shared" si="123"/>
        <v>5.0649138288960073E-3</v>
      </c>
      <c r="CH82" s="1">
        <f>SUM(CF$3:CF82)</f>
        <v>0.64356460333842769</v>
      </c>
      <c r="CI82" s="1">
        <f>SUM(CG$3:CG82)</f>
        <v>0.20349953060613446</v>
      </c>
      <c r="CJ82" s="1">
        <f t="shared" si="124"/>
        <v>0.84706413394456215</v>
      </c>
      <c r="CK82" s="34">
        <f t="shared" si="125"/>
        <v>0.44006507273229323</v>
      </c>
      <c r="CL82" s="33">
        <f t="shared" si="126"/>
        <v>1.2704656107382546</v>
      </c>
      <c r="CM82" s="14">
        <f t="shared" si="127"/>
        <v>2.2502122416107375</v>
      </c>
      <c r="CN82" s="1">
        <f t="shared" si="128"/>
        <v>0.78711300136562545</v>
      </c>
      <c r="CO82" s="1">
        <f t="shared" si="129"/>
        <v>0.44440252412998349</v>
      </c>
      <c r="CP82" s="1">
        <f>SUM(CN$3:CN82)</f>
        <v>62.331303412888985</v>
      </c>
      <c r="CQ82" s="1">
        <f>SUM(CO$3:CO82)</f>
        <v>35.759480394636824</v>
      </c>
      <c r="CR82" s="1">
        <f t="shared" si="130"/>
        <v>1.7272757529967892E-2</v>
      </c>
      <c r="CS82" s="1">
        <f t="shared" si="131"/>
        <v>4.8760832508706522E-3</v>
      </c>
      <c r="CT82" s="1">
        <f>SUM(CR$3:CR82)</f>
        <v>0.68574412395703166</v>
      </c>
      <c r="CU82" s="1">
        <f>SUM(CS$3:CS82)</f>
        <v>0.19588004350864516</v>
      </c>
      <c r="CV82" s="1">
        <f t="shared" si="132"/>
        <v>0.88162416746567684</v>
      </c>
      <c r="CW82" s="34">
        <f t="shared" si="133"/>
        <v>0.48986408044838647</v>
      </c>
    </row>
    <row r="83" spans="2:101" ht="14.25" x14ac:dyDescent="0.15">
      <c r="B83" s="48"/>
      <c r="C83" s="18"/>
      <c r="D83" s="19"/>
      <c r="E83" s="2" t="str">
        <f t="shared" si="42"/>
        <v>→</v>
      </c>
      <c r="F83" s="83"/>
      <c r="G83" s="20">
        <f t="shared" si="71"/>
        <v>0</v>
      </c>
      <c r="H83" s="4">
        <v>0</v>
      </c>
      <c r="I83" s="36">
        <f t="shared" si="72"/>
        <v>366</v>
      </c>
      <c r="J83" s="123">
        <f t="shared" si="73"/>
        <v>0</v>
      </c>
      <c r="K83" s="59"/>
      <c r="L83" s="54">
        <f>IF(J83=0,0,SUM(J$21:J83)+SUM(K$21:K83)/86400+SUM(C$21:C83)/86400)</f>
        <v>0</v>
      </c>
      <c r="M83" s="66">
        <f t="shared" si="92"/>
        <v>0</v>
      </c>
      <c r="N83" s="67">
        <f t="shared" si="74"/>
        <v>0</v>
      </c>
      <c r="O83" s="68">
        <f t="shared" si="75"/>
        <v>367</v>
      </c>
      <c r="P83" s="68">
        <f t="shared" si="64"/>
        <v>0</v>
      </c>
      <c r="Q83" s="68">
        <f t="shared" si="76"/>
        <v>0</v>
      </c>
      <c r="R83" s="68">
        <f t="shared" si="65"/>
        <v>0</v>
      </c>
      <c r="S83" s="67">
        <f t="shared" si="77"/>
        <v>0</v>
      </c>
      <c r="T83" s="68">
        <f t="shared" si="78"/>
        <v>367</v>
      </c>
      <c r="U83" s="68">
        <f t="shared" si="66"/>
        <v>0</v>
      </c>
      <c r="V83" s="68">
        <f t="shared" si="79"/>
        <v>0</v>
      </c>
      <c r="W83" s="68">
        <f t="shared" si="67"/>
        <v>0</v>
      </c>
      <c r="X83" s="67">
        <f t="shared" si="80"/>
        <v>0</v>
      </c>
      <c r="Y83" s="68">
        <f t="shared" si="81"/>
        <v>367</v>
      </c>
      <c r="Z83" s="68">
        <f t="shared" si="68"/>
        <v>0</v>
      </c>
      <c r="AA83" s="68">
        <f t="shared" si="82"/>
        <v>0</v>
      </c>
      <c r="AB83" s="68">
        <f t="shared" si="69"/>
        <v>0</v>
      </c>
      <c r="AC83" s="69">
        <f t="shared" si="83"/>
        <v>0</v>
      </c>
      <c r="AD83" s="70">
        <f t="shared" si="84"/>
        <v>0</v>
      </c>
      <c r="AE83" s="70">
        <f t="shared" si="85"/>
        <v>367</v>
      </c>
      <c r="AF83" s="71">
        <f t="shared" si="86"/>
        <v>0</v>
      </c>
      <c r="AG83" s="69" t="e">
        <f t="shared" si="87"/>
        <v>#DIV/0!</v>
      </c>
      <c r="AH83" s="70" t="e">
        <f t="shared" si="88"/>
        <v>#DIV/0!</v>
      </c>
      <c r="AI83" s="70" t="e">
        <f t="shared" si="89"/>
        <v>#DIV/0!</v>
      </c>
      <c r="AJ83" s="70" t="e">
        <f t="shared" si="90"/>
        <v>#DIV/0!</v>
      </c>
      <c r="AK83" s="72" t="e">
        <f t="shared" si="91"/>
        <v>#DIV/0!</v>
      </c>
      <c r="AM83" s="12">
        <v>80</v>
      </c>
      <c r="AN83" s="13">
        <f t="shared" si="134"/>
        <v>27240.966748999996</v>
      </c>
      <c r="AO83" s="14">
        <f t="shared" si="93"/>
        <v>1097.1247545999997</v>
      </c>
      <c r="AP83" s="33">
        <f t="shared" si="94"/>
        <v>2.1089046979865769</v>
      </c>
      <c r="AQ83" s="14">
        <f t="shared" si="95"/>
        <v>1.4117731543624159</v>
      </c>
      <c r="AR83" s="1">
        <f t="shared" si="96"/>
        <v>0.47417979624907874</v>
      </c>
      <c r="AS83" s="1">
        <f t="shared" si="97"/>
        <v>0.70832909445116865</v>
      </c>
      <c r="AT83" s="1">
        <f>SUM(AR$3:AR83)</f>
        <v>38.167327560220485</v>
      </c>
      <c r="AU83" s="1">
        <f>SUM(AS$3:AS83)</f>
        <v>57.92339618210751</v>
      </c>
      <c r="AV83" s="1">
        <f t="shared" si="98"/>
        <v>1.0537328805535083E-2</v>
      </c>
      <c r="AW83" s="1">
        <f t="shared" si="99"/>
        <v>7.8703232716796512E-3</v>
      </c>
      <c r="AX83" s="1">
        <f>SUM(AV$3:AV83)</f>
        <v>0.42478406614361491</v>
      </c>
      <c r="AY83" s="1">
        <f>SUM(AW$3:AW83)</f>
        <v>0.32098993023302508</v>
      </c>
      <c r="AZ83" s="1">
        <f t="shared" si="100"/>
        <v>0.74577399637663999</v>
      </c>
      <c r="BA83" s="1">
        <f t="shared" si="101"/>
        <v>0.10379413591058984</v>
      </c>
      <c r="BB83" s="33">
        <f t="shared" si="102"/>
        <v>2.0250120805369125</v>
      </c>
      <c r="BC83" s="14">
        <f t="shared" si="103"/>
        <v>1.4956657718120807</v>
      </c>
      <c r="BD83" s="1">
        <f t="shared" si="104"/>
        <v>0.4938242144880734</v>
      </c>
      <c r="BE83" s="1">
        <f t="shared" si="105"/>
        <v>0.66859857251961141</v>
      </c>
      <c r="BF83" s="1">
        <f>SUM(BD$3:BD83)</f>
        <v>39.738205988764648</v>
      </c>
      <c r="BG83" s="1">
        <f>SUM(BE$3:BE83)</f>
        <v>54.64507344825256</v>
      </c>
      <c r="BH83" s="1">
        <f t="shared" si="106"/>
        <v>1.0973871433068298E-2</v>
      </c>
      <c r="BI83" s="1">
        <f t="shared" si="107"/>
        <v>7.4288730279956829E-3</v>
      </c>
      <c r="BJ83" s="1">
        <f>SUM(BH$3:BH83)</f>
        <v>0.44229733748720723</v>
      </c>
      <c r="BK83" s="1">
        <f>SUM(BI$3:BI83)</f>
        <v>0.30286568403868053</v>
      </c>
      <c r="BL83" s="1">
        <f t="shared" si="108"/>
        <v>0.74516302152588776</v>
      </c>
      <c r="BM83" s="34">
        <f t="shared" si="109"/>
        <v>0.1394316534485267</v>
      </c>
      <c r="BN83" s="33">
        <f t="shared" si="110"/>
        <v>1.6894416107382548</v>
      </c>
      <c r="BO83" s="14">
        <f t="shared" si="111"/>
        <v>1.8312362416107382</v>
      </c>
      <c r="BP83" s="1">
        <f t="shared" si="112"/>
        <v>0.5919115485518428</v>
      </c>
      <c r="BQ83" s="1">
        <f t="shared" si="113"/>
        <v>0.54607918807920131</v>
      </c>
      <c r="BR83" s="1">
        <f>SUM(BP$3:BP83)</f>
        <v>47.569647240594563</v>
      </c>
      <c r="BS83" s="1">
        <f>SUM(BQ$3:BQ83)</f>
        <v>44.557690253291604</v>
      </c>
      <c r="BT83" s="1">
        <f t="shared" si="114"/>
        <v>1.3153589967818728E-2</v>
      </c>
      <c r="BU83" s="1">
        <f t="shared" si="115"/>
        <v>6.0675465342133481E-3</v>
      </c>
      <c r="BV83" s="1">
        <f>SUM(BT$3:BT83)</f>
        <v>0.52964343522302881</v>
      </c>
      <c r="BW83" s="1">
        <f>SUM(BU$3:BU83)</f>
        <v>0.24706514982873115</v>
      </c>
      <c r="BX83" s="1">
        <f t="shared" si="116"/>
        <v>0.77670858505175999</v>
      </c>
      <c r="BY83" s="34">
        <f t="shared" si="117"/>
        <v>0.28257828539429763</v>
      </c>
      <c r="BZ83" s="33">
        <f t="shared" si="118"/>
        <v>1.3538711409395974</v>
      </c>
      <c r="CA83" s="14">
        <f t="shared" si="119"/>
        <v>2.1668067114093956</v>
      </c>
      <c r="CB83" s="1">
        <f t="shared" si="120"/>
        <v>0.7386227313376309</v>
      </c>
      <c r="CC83" s="1">
        <f t="shared" si="121"/>
        <v>0.46150863145035753</v>
      </c>
      <c r="CD83" s="1">
        <f>SUM(CB$3:CB83)</f>
        <v>59.245585543049444</v>
      </c>
      <c r="CE83" s="1">
        <f>SUM(CC$3:CC83)</f>
        <v>37.614205389282859</v>
      </c>
      <c r="CF83" s="1">
        <f t="shared" si="122"/>
        <v>1.6413838474169575E-2</v>
      </c>
      <c r="CG83" s="1">
        <f t="shared" si="123"/>
        <v>5.1278736827817502E-3</v>
      </c>
      <c r="CH83" s="1">
        <f>SUM(CF$3:CF83)</f>
        <v>0.65997844181259724</v>
      </c>
      <c r="CI83" s="1">
        <f>SUM(CG$3:CG83)</f>
        <v>0.20862740428891621</v>
      </c>
      <c r="CJ83" s="1">
        <f t="shared" si="124"/>
        <v>0.86860584610151348</v>
      </c>
      <c r="CK83" s="34">
        <f t="shared" si="125"/>
        <v>0.451351037523681</v>
      </c>
      <c r="CL83" s="33">
        <f t="shared" si="126"/>
        <v>1.2699785234899326</v>
      </c>
      <c r="CM83" s="14">
        <f t="shared" si="127"/>
        <v>2.25069932885906</v>
      </c>
      <c r="CN83" s="1">
        <f t="shared" si="128"/>
        <v>0.78741489049119917</v>
      </c>
      <c r="CO83" s="1">
        <f t="shared" si="129"/>
        <v>0.44430634833259885</v>
      </c>
      <c r="CP83" s="1">
        <f>SUM(CN$3:CN83)</f>
        <v>63.118718303380184</v>
      </c>
      <c r="CQ83" s="1">
        <f>SUM(CO$3:CO83)</f>
        <v>36.20378674296942</v>
      </c>
      <c r="CR83" s="1">
        <f t="shared" si="130"/>
        <v>1.7498108677582204E-2</v>
      </c>
      <c r="CS83" s="1">
        <f t="shared" si="131"/>
        <v>4.9367372036955431E-3</v>
      </c>
      <c r="CT83" s="1">
        <f>SUM(CR$3:CR83)</f>
        <v>0.70324223263461383</v>
      </c>
      <c r="CU83" s="1">
        <f>SUM(CS$3:CS83)</f>
        <v>0.20081678071234071</v>
      </c>
      <c r="CV83" s="1">
        <f t="shared" si="132"/>
        <v>0.9040590133469546</v>
      </c>
      <c r="CW83" s="34">
        <f t="shared" si="133"/>
        <v>0.50242545192227306</v>
      </c>
    </row>
    <row r="84" spans="2:101" ht="14.25" x14ac:dyDescent="0.15">
      <c r="B84" s="48"/>
      <c r="C84" s="18"/>
      <c r="D84" s="19"/>
      <c r="E84" s="2" t="str">
        <f t="shared" si="42"/>
        <v>→</v>
      </c>
      <c r="F84" s="83"/>
      <c r="G84" s="20">
        <f t="shared" si="71"/>
        <v>0</v>
      </c>
      <c r="H84" s="4">
        <v>0</v>
      </c>
      <c r="I84" s="36">
        <f t="shared" si="72"/>
        <v>366</v>
      </c>
      <c r="J84" s="123">
        <f t="shared" si="73"/>
        <v>0</v>
      </c>
      <c r="K84" s="59"/>
      <c r="L84" s="54">
        <f>IF(J84=0,0,SUM(J$21:J84)+SUM(K$21:K84)/86400+SUM(C$21:C84)/86400)</f>
        <v>0</v>
      </c>
      <c r="M84" s="66">
        <f t="shared" si="92"/>
        <v>0</v>
      </c>
      <c r="N84" s="67">
        <f t="shared" si="74"/>
        <v>0</v>
      </c>
      <c r="O84" s="68">
        <f t="shared" si="75"/>
        <v>367</v>
      </c>
      <c r="P84" s="68">
        <f t="shared" si="64"/>
        <v>0</v>
      </c>
      <c r="Q84" s="68">
        <f t="shared" si="76"/>
        <v>0</v>
      </c>
      <c r="R84" s="68">
        <f t="shared" si="65"/>
        <v>0</v>
      </c>
      <c r="S84" s="67">
        <f t="shared" si="77"/>
        <v>0</v>
      </c>
      <c r="T84" s="68">
        <f t="shared" si="78"/>
        <v>367</v>
      </c>
      <c r="U84" s="68">
        <f t="shared" si="66"/>
        <v>0</v>
      </c>
      <c r="V84" s="68">
        <f t="shared" si="79"/>
        <v>0</v>
      </c>
      <c r="W84" s="68">
        <f t="shared" si="67"/>
        <v>0</v>
      </c>
      <c r="X84" s="67">
        <f t="shared" si="80"/>
        <v>0</v>
      </c>
      <c r="Y84" s="68">
        <f t="shared" si="81"/>
        <v>367</v>
      </c>
      <c r="Z84" s="68">
        <f t="shared" si="68"/>
        <v>0</v>
      </c>
      <c r="AA84" s="68">
        <f t="shared" si="82"/>
        <v>0</v>
      </c>
      <c r="AB84" s="68">
        <f t="shared" si="69"/>
        <v>0</v>
      </c>
      <c r="AC84" s="69">
        <f t="shared" si="83"/>
        <v>0</v>
      </c>
      <c r="AD84" s="70">
        <f t="shared" si="84"/>
        <v>0</v>
      </c>
      <c r="AE84" s="70">
        <f t="shared" si="85"/>
        <v>367</v>
      </c>
      <c r="AF84" s="71">
        <f t="shared" si="86"/>
        <v>0</v>
      </c>
      <c r="AG84" s="69" t="e">
        <f t="shared" si="87"/>
        <v>#DIV/0!</v>
      </c>
      <c r="AH84" s="70" t="e">
        <f t="shared" si="88"/>
        <v>#DIV/0!</v>
      </c>
      <c r="AI84" s="70" t="e">
        <f t="shared" si="89"/>
        <v>#DIV/0!</v>
      </c>
      <c r="AJ84" s="70" t="e">
        <f t="shared" si="90"/>
        <v>#DIV/0!</v>
      </c>
      <c r="AK84" s="72" t="e">
        <f t="shared" si="91"/>
        <v>#DIV/0!</v>
      </c>
      <c r="AM84" s="12">
        <v>81</v>
      </c>
      <c r="AN84" s="13">
        <f t="shared" si="134"/>
        <v>27240.966748999996</v>
      </c>
      <c r="AO84" s="14">
        <f t="shared" si="93"/>
        <v>1104.7525015519998</v>
      </c>
      <c r="AP84" s="33">
        <f t="shared" si="94"/>
        <v>2.1084117852348991</v>
      </c>
      <c r="AQ84" s="14">
        <f t="shared" si="95"/>
        <v>1.4122660671140939</v>
      </c>
      <c r="AR84" s="1">
        <f t="shared" si="96"/>
        <v>0.47429065185603181</v>
      </c>
      <c r="AS84" s="1">
        <f t="shared" si="97"/>
        <v>0.7080818716004823</v>
      </c>
      <c r="AT84" s="1">
        <f>SUM(AR$3:AR84)</f>
        <v>38.641618212076516</v>
      </c>
      <c r="AU84" s="1">
        <f>SUM(AS$3:AS84)</f>
        <v>58.631478053707994</v>
      </c>
      <c r="AV84" s="1">
        <f t="shared" si="98"/>
        <v>1.0671539666760715E-2</v>
      </c>
      <c r="AW84" s="1">
        <f t="shared" si="99"/>
        <v>7.9659210555054257E-3</v>
      </c>
      <c r="AX84" s="1">
        <f>SUM(AV$3:AV84)</f>
        <v>0.43545560581037562</v>
      </c>
      <c r="AY84" s="1">
        <f>SUM(AW$3:AW84)</f>
        <v>0.3289558512885305</v>
      </c>
      <c r="AZ84" s="1">
        <f t="shared" si="100"/>
        <v>0.76441145709890612</v>
      </c>
      <c r="BA84" s="1">
        <f t="shared" si="101"/>
        <v>0.10649975452184512</v>
      </c>
      <c r="BB84" s="33">
        <f t="shared" si="102"/>
        <v>2.0245191677852343</v>
      </c>
      <c r="BC84" s="14">
        <f t="shared" si="103"/>
        <v>1.4961586845637582</v>
      </c>
      <c r="BD84" s="1">
        <f t="shared" si="104"/>
        <v>0.49394444661838949</v>
      </c>
      <c r="BE84" s="1">
        <f t="shared" si="105"/>
        <v>0.66837830125724562</v>
      </c>
      <c r="BF84" s="1">
        <f>SUM(BD$3:BD84)</f>
        <v>40.232150435383041</v>
      </c>
      <c r="BG84" s="1">
        <f>SUM(BE$3:BE84)</f>
        <v>55.313451749509809</v>
      </c>
      <c r="BH84" s="1">
        <f t="shared" si="106"/>
        <v>1.1113750048913762E-2</v>
      </c>
      <c r="BI84" s="1">
        <f t="shared" si="107"/>
        <v>7.5192558891440135E-3</v>
      </c>
      <c r="BJ84" s="1">
        <f>SUM(BH$3:BH84)</f>
        <v>0.45341108753612097</v>
      </c>
      <c r="BK84" s="1">
        <f>SUM(BI$3:BI84)</f>
        <v>0.31038493992782457</v>
      </c>
      <c r="BL84" s="1">
        <f t="shared" si="108"/>
        <v>0.76379602746394548</v>
      </c>
      <c r="BM84" s="34">
        <f t="shared" si="109"/>
        <v>0.14302614760829641</v>
      </c>
      <c r="BN84" s="33">
        <f t="shared" si="110"/>
        <v>1.6889486979865771</v>
      </c>
      <c r="BO84" s="14">
        <f t="shared" si="111"/>
        <v>1.8317291543624161</v>
      </c>
      <c r="BP84" s="1">
        <f t="shared" si="112"/>
        <v>0.59208429551005082</v>
      </c>
      <c r="BQ84" s="1">
        <f t="shared" si="113"/>
        <v>0.54593223982837003</v>
      </c>
      <c r="BR84" s="1">
        <f>SUM(BP$3:BP84)</f>
        <v>48.161731536104611</v>
      </c>
      <c r="BS84" s="1">
        <f>SUM(BQ$3:BQ84)</f>
        <v>45.103622493119971</v>
      </c>
      <c r="BT84" s="1">
        <f t="shared" si="114"/>
        <v>1.3321896648976143E-2</v>
      </c>
      <c r="BU84" s="1">
        <f t="shared" si="115"/>
        <v>6.1417376980691628E-3</v>
      </c>
      <c r="BV84" s="1">
        <f>SUM(BT$3:BT84)</f>
        <v>0.54296533187200491</v>
      </c>
      <c r="BW84" s="1">
        <f>SUM(BU$3:BU84)</f>
        <v>0.25320688752680032</v>
      </c>
      <c r="BX84" s="1">
        <f t="shared" si="116"/>
        <v>0.79617221939880523</v>
      </c>
      <c r="BY84" s="34">
        <f t="shared" si="117"/>
        <v>0.28975844434520459</v>
      </c>
      <c r="BZ84" s="33">
        <f t="shared" si="118"/>
        <v>1.3533782281879194</v>
      </c>
      <c r="CA84" s="14">
        <f t="shared" si="119"/>
        <v>2.1672996241610734</v>
      </c>
      <c r="CB84" s="1">
        <f t="shared" si="120"/>
        <v>0.73889174450436623</v>
      </c>
      <c r="CC84" s="1">
        <f t="shared" si="121"/>
        <v>0.46140366973352098</v>
      </c>
      <c r="CD84" s="1">
        <f>SUM(CB$3:CB84)</f>
        <v>59.984477287553808</v>
      </c>
      <c r="CE84" s="1">
        <f>SUM(CC$3:CC84)</f>
        <v>38.075609059016379</v>
      </c>
      <c r="CF84" s="1">
        <f t="shared" si="122"/>
        <v>1.6625064251348239E-2</v>
      </c>
      <c r="CG84" s="1">
        <f t="shared" si="123"/>
        <v>5.1907912845021104E-3</v>
      </c>
      <c r="CH84" s="1">
        <f>SUM(CF$3:CF84)</f>
        <v>0.67660350606394548</v>
      </c>
      <c r="CI84" s="1">
        <f>SUM(CG$3:CG84)</f>
        <v>0.21381819557341833</v>
      </c>
      <c r="CJ84" s="1">
        <f t="shared" si="124"/>
        <v>0.89042170163736378</v>
      </c>
      <c r="CK84" s="34">
        <f t="shared" si="125"/>
        <v>0.46278531049052718</v>
      </c>
      <c r="CL84" s="33">
        <f t="shared" si="126"/>
        <v>1.2694856107382546</v>
      </c>
      <c r="CM84" s="14">
        <f t="shared" si="127"/>
        <v>2.2511922416107377</v>
      </c>
      <c r="CN84" s="1">
        <f t="shared" si="128"/>
        <v>0.78772062600887738</v>
      </c>
      <c r="CO84" s="1">
        <f t="shared" si="129"/>
        <v>0.4442090646530017</v>
      </c>
      <c r="CP84" s="1">
        <f>SUM(CN$3:CN84)</f>
        <v>63.906438929389061</v>
      </c>
      <c r="CQ84" s="1">
        <f>SUM(CO$3:CO84)</f>
        <v>36.647995807622422</v>
      </c>
      <c r="CR84" s="1">
        <f t="shared" si="130"/>
        <v>1.7723714085199741E-2</v>
      </c>
      <c r="CS84" s="1">
        <f t="shared" si="131"/>
        <v>4.9973519773462687E-3</v>
      </c>
      <c r="CT84" s="1">
        <f>SUM(CR$3:CR84)</f>
        <v>0.72096594671981362</v>
      </c>
      <c r="CU84" s="1">
        <f>SUM(CS$3:CS84)</f>
        <v>0.20581413268968698</v>
      </c>
      <c r="CV84" s="1">
        <f t="shared" si="132"/>
        <v>0.92678007940950058</v>
      </c>
      <c r="CW84" s="34">
        <f t="shared" si="133"/>
        <v>0.51515181403012666</v>
      </c>
    </row>
    <row r="85" spans="2:101" ht="14.25" x14ac:dyDescent="0.15">
      <c r="B85" s="48"/>
      <c r="C85" s="18"/>
      <c r="D85" s="19"/>
      <c r="E85" s="2" t="str">
        <f t="shared" ref="E85:E123" si="135">B85 &amp; "→" &amp; B86</f>
        <v>→</v>
      </c>
      <c r="F85" s="83"/>
      <c r="G85" s="20">
        <f t="shared" ref="G85:G116" si="136">MAX(D86-D85,0)</f>
        <v>0</v>
      </c>
      <c r="H85" s="4">
        <v>0</v>
      </c>
      <c r="I85" s="36">
        <f t="shared" ref="I85:I116" si="137">IF($H85=$G$11,MATCH(0,$AP$3:$AP$408,-1),0)+IF($H85=$G$12,MATCH(0,$BB$3:$BB$408,-1),0)+IF($H85=$G$13,MATCH(0,$BN$3:$BN$408,-1),0)+IF($H85=$G$14,MATCH(0,$BZ$3:$BZ$408,-1),0)+IF($H85=$G$15,MATCH(0,$CL$3:$CL$408,-1),0)</f>
        <v>366</v>
      </c>
      <c r="J85" s="123">
        <f t="shared" ref="J85:J116" si="138">IFERROR(IF($B86=0,0,(IF($H85=$G$11,AG85)+IF($H85=$G$12,AH85)+IF($H85=$G$13,AI85)+IF($H85=$G$14,AJ85)+IF($H85=$G$15,AK85))/86400),0)</f>
        <v>0</v>
      </c>
      <c r="K85" s="59"/>
      <c r="L85" s="54">
        <f>IF(J85=0,0,SUM(J$21:J85)+SUM(K$21:K85)/86400+SUM(C$21:C85)/86400)</f>
        <v>0</v>
      </c>
      <c r="M85" s="66">
        <f t="shared" si="92"/>
        <v>0</v>
      </c>
      <c r="N85" s="67">
        <f t="shared" ref="N85:N116" si="139">IF($H85=$G$11,MIN(LOOKUP($G85+LOOKUP(M85,$AM$3:$AM$408,$AX$3:$AX$408),$AX$3:$AX$408,$AM$3:$AM$408),$I85),0)
+IF($H85=$G$12,MIN(LOOKUP($G85+LOOKUP(M85,$AM$3:$AM$408,$BJ$3:$BJ$408),$BJ$3:$BJ$408,$AM$3:$AM$408),$I85),0)
+IF($H85=$G$13,MIN(LOOKUP($G85+LOOKUP(M85,$AM$3:$AM$408,$BV$3:$BV$408),$BV$3:$BV$408,$AM$3:$AM$408),$I85),0)
+IF($H85=$G$14,MIN(LOOKUP($G85+LOOKUP(M85,$AM$3:$AM$408,$CH$3:$CH$408),$CH$3:$CH$408,$AM$3:$AM$408),$I85),0)
+IF($H85=$G$15,MIN(LOOKUP($G85+LOOKUP(M85,$AM$3:$AM$408,$CT$3:$CT$408),$CT$3:$CT$408,$AM$3:$AM$408),$I85),0)</f>
        <v>0</v>
      </c>
      <c r="O85" s="68">
        <f t="shared" ref="O85:O116" si="140">IF($H85=$G$11,MAX(IFERROR(LOOKUP(-$G85+LOOKUP(M85,$AM$3:$AM$408,$AX$3:$AX$408),$AX$3:$AX$408,$AM$3:$AM$408),0),$I85+1))
+IF($H85=$G$12,MAX(IFERROR(LOOKUP(-$G85+LOOKUP(M85,$AM$3:$AM$408,$BJ$3:$BJ$408),$BJ$3:$BJ$408,$AM$3:$AM$408),0),$I85+1))
+IF($H85=$G$13,MAX(IFERROR(LOOKUP(-$G85+LOOKUP(M85,$AM$3:$AM$408,$BV$3:$BV$408),$BV$3:$BV$408,$AM$3:$AM$408),0),$I85+1))
+IF($H85=$G$14,MAX(IFERROR(LOOKUP(-$G85+LOOKUP(M85,$AM$3:$AM$408,$CH$3:$CH$408),$CH$3:$CH$408,$AM$3:$AM$408),0),$I85+1))
+IF($H85=$G$15,MAX(IFERROR(LOOKUP(-$G85+LOOKUP(M85,$AM$3:$AM$408,$CT$3:$CT$408),$CT$3:$CT$408,$AM$3:$AM$408),0),$I85+1))</f>
        <v>367</v>
      </c>
      <c r="P85" s="68">
        <f t="shared" si="64"/>
        <v>0</v>
      </c>
      <c r="Q85" s="68">
        <f t="shared" ref="Q85:Q116" si="141">IF($H85=$G$11,LOOKUP($G85+LOOKUP(M86,$AM$3:$AM$408,$AY$3:$AY$408),$AY$3:$AY$408,$AM$3:$AM$408),0)
+IF($H85=$G$12,LOOKUP($G85+LOOKUP(M86,$AM$3:$AM$408,$BK$3:$BK$408),$BK$3:$BK$408,$AM$3:$AM$408),0)
+IF($H85=$G$13,LOOKUP($G85+LOOKUP(M86,$AM$3:$AM$408,$BW$3:$BW$408),$BW$3:$BW$408,$AM$3:$AM$408),0)
+IF($H85=$G$14,LOOKUP($G85+LOOKUP(M86,$AM$3:$AM$408,$CI$3:$CI$408),$CI$3:$CI$408,$AM$3:$AM$408),0)
+IF($H85=$G$15,LOOKUP($G85+LOOKUP(M86,$AM$3:$AM$408,$CU$3:$CU$408),$CU$3:$CU$408,$AM$3:$AM$408),0)</f>
        <v>0</v>
      </c>
      <c r="R85" s="68">
        <f t="shared" si="65"/>
        <v>0</v>
      </c>
      <c r="S85" s="67">
        <f t="shared" ref="S85:S116" si="142">IF($H85=$G$11,MIN(LOOKUP($G85+LOOKUP(R85,$AM$3:$AM$408,$AX$3:$AX$408),$AX$3:$AX$408,$AM$3:$AM$408),$I85),0)
+IF($H85=$G$12,MIN(LOOKUP($G85+LOOKUP(R85,$AM$3:$AM$408,$BJ$3:$BJ$408),$BJ$3:$BJ$408,$AM$3:$AM$408),$I85),0)
+IF($H85=$G$13,MIN(LOOKUP($G85+LOOKUP(R85,$AM$3:$AM$408,$BV$3:$BV$408),$BV$3:$BV$408,$AM$3:$AM$408),$I85),0)
+IF($H85=$G$14,MIN(LOOKUP($G85+LOOKUP(R85,$AM$3:$AM$408,$CH$3:$CH$408),$CH$3:$CH$408,$AM$3:$AM$408),$I85),0)
+IF($H85=$G$15,MIN(LOOKUP($G85+LOOKUP(R85,$AM$3:$AM$408,$CT$3:$CT$408),$CT$3:$CT$408,$AM$3:$AM$408),$I85),0)</f>
        <v>0</v>
      </c>
      <c r="T85" s="68">
        <f t="shared" ref="T85:T116" si="143">IF($H85=$G$11,MAX(IFERROR(LOOKUP(-$G85+LOOKUP(R85,$AM$3:$AM$408,$AX$3:$AX$408),$AX$3:$AX$408,$AM$3:$AM$408),0),$I85+1))
+IF($H85=$G$12,MAX(IFERROR(LOOKUP(-$G85+LOOKUP(R85,$AM$3:$AM$408,$BJ$3:$BJ$408),$BJ$3:$BJ$408,$AM$3:$AM$408),0),$I85+1))
+IF($H85=$G$13,MAX(IFERROR(LOOKUP(-$G85+LOOKUP(R85,$AM$3:$AM$408,$BV$3:$BV$408),$BV$3:$BV$408,$AM$3:$AM$408),0),$I85+1))
+IF($H85=$G$14,MAX(IFERROR(LOOKUP(-$G85+LOOKUP(R85,$AM$3:$AM$408,$CH$3:$CH$408),$CH$3:$CH$408,$AM$3:$AM$408),0),$I85+1))
+IF($H85=$G$15,MAX(IFERROR(LOOKUP(-$G85+LOOKUP(R85,$AM$3:$AM$408,$CT$3:$CT$408),$CT$3:$CT$408,$AM$3:$AM$408),0),$I85+1))</f>
        <v>367</v>
      </c>
      <c r="U85" s="68">
        <f t="shared" si="66"/>
        <v>0</v>
      </c>
      <c r="V85" s="68">
        <f t="shared" ref="V85:V116" si="144">IF($H85=$G$11,LOOKUP($G85+LOOKUP(R86,$AM$3:$AM$408,$AY$3:$AY$408),$AY$3:$AY$408,$AM$3:$AM$408),0)
+IF($H85=$G$12,LOOKUP($G85+LOOKUP(R86,$AM$3:$AM$408,$BK$3:$BK$408),$BK$3:$BK$408,$AM$3:$AM$408),0)
+IF($H85=$G$13,LOOKUP($G85+LOOKUP(R86,$AM$3:$AM$408,$BW$3:$BW$408),$BW$3:$BW$408,$AM$3:$AM$408),0)
+IF($H85=$G$14,LOOKUP($G85+LOOKUP(R86,$AM$3:$AM$408,$CI$3:$CI$408),$CI$3:$CI$408,$AM$3:$AM$408),0)
+IF($H85=$G$15,LOOKUP($G85+LOOKUP(R86,$AM$3:$AM$408,$CU$3:$CU$408),$CU$3:$CU$408,$AM$3:$AM$408),0)</f>
        <v>0</v>
      </c>
      <c r="W85" s="68">
        <f t="shared" si="67"/>
        <v>0</v>
      </c>
      <c r="X85" s="67">
        <f t="shared" ref="X85:X116" si="145">IF($H85=$G$11,MIN(LOOKUP($G85+LOOKUP(W85,$AM$3:$AM$408,$AX$3:$AX$408),$AX$3:$AX$408,$AM$3:$AM$408),$I85),0)
+IF($H85=$G$12,MIN(LOOKUP($G85+LOOKUP(W85,$AM$3:$AM$408,$BJ$3:$BJ$408),$BJ$3:$BJ$408,$AM$3:$AM$408),$I85),0)
+IF($H85=$G$13,MIN(LOOKUP($G85+LOOKUP(W85,$AM$3:$AM$408,$BV$3:$BV$408),$BV$3:$BV$408,$AM$3:$AM$408),$I85),0)
+IF($H85=$G$14,MIN(LOOKUP($G85+LOOKUP(W85,$AM$3:$AM$408,$CH$3:$CH$408),$CH$3:$CH$408,$AM$3:$AM$408),$I85),0)
+IF($H85=$G$15,MIN(LOOKUP($G85+LOOKUP(W85,$AM$3:$AM$408,$CT$3:$CT$408),$CT$3:$CT$408,$AM$3:$AM$408),$I85),0)</f>
        <v>0</v>
      </c>
      <c r="Y85" s="68">
        <f t="shared" ref="Y85:Y116" si="146">IF($H85=$G$11,MAX(IFERROR(LOOKUP(-$G85+LOOKUP(W85,$AM$3:$AM$408,$AX$3:$AX$408),$AX$3:$AX$408,$AM$3:$AM$408),0),$I85+1))
+IF($H85=$G$12,MAX(IFERROR(LOOKUP(-$G85+LOOKUP(W85,$AM$3:$AM$408,$BJ$3:$BJ$408),$BJ$3:$BJ$408,$AM$3:$AM$408),0),$I85+1))
+IF($H85=$G$13,MAX(IFERROR(LOOKUP(-$G85+LOOKUP(W85,$AM$3:$AM$408,$BV$3:$BV$408),$BV$3:$BV$408,$AM$3:$AM$408),0),$I85+1))
+IF($H85=$G$14,MAX(IFERROR(LOOKUP(-$G85+LOOKUP(W85,$AM$3:$AM$408,$CH$3:$CH$408),$CH$3:$CH$408,$AM$3:$AM$408),0),$I85+1))
+IF($H85=$G$15,MAX(IFERROR(LOOKUP(-$G85+LOOKUP(W85,$AM$3:$AM$408,$CT$3:$CT$408),$CT$3:$CT$408,$AM$3:$AM$408),0),$I85+1))</f>
        <v>367</v>
      </c>
      <c r="Z85" s="68">
        <f t="shared" si="68"/>
        <v>0</v>
      </c>
      <c r="AA85" s="68">
        <f t="shared" ref="AA85:AA116" si="147">IF($H85=$G$11,LOOKUP($G85+LOOKUP(W86,$AM$3:$AM$408,$AY$3:$AY$408),$AY$3:$AY$408,$AM$3:$AM$408),0)
+IF($H85=$G$12,LOOKUP($G85+LOOKUP(W86,$AM$3:$AM$408,$BK$3:$BK$408),$BK$3:$BK$408,$AM$3:$AM$408),0)
+IF($H85=$G$13,LOOKUP($G85+LOOKUP(W86,$AM$3:$AM$408,$BW$3:$BW$408),$BW$3:$BW$408,$AM$3:$AM$408),0)
+IF($H85=$G$14,LOOKUP($G85+LOOKUP(W86,$AM$3:$AM$408,$CI$3:$CI$408),$CI$3:$CI$408,$AM$3:$AM$408),0)
+IF($H85=$G$15,LOOKUP($G85+LOOKUP(W86,$AM$3:$AM$408,$CU$3:$CU$408),$CU$3:$CU$408,$AM$3:$AM$408),0)</f>
        <v>0</v>
      </c>
      <c r="AB85" s="68">
        <f t="shared" si="69"/>
        <v>0</v>
      </c>
      <c r="AC85" s="69">
        <f t="shared" ref="AC85:AC116" si="148">IF($H85=$G$11,LOOKUP($G85+LOOKUP(AB85,$AM$3:$AM$408,$AX$3:$AX$408)+LOOKUP(AB86,$AM$3:$AM$408,$AY$3:$AY$408),$AZ$3:$AZ$408,$AM$3:$AM$408),0)
+IF($H85=$G$12,LOOKUP($G85+LOOKUP(AB85,$AM$3:$AM$408,$BJ$3:$BJ$408)+LOOKUP(AB86,$AM$3:$AM$408,$BK$3:$BK$408),$BL$3:$BL$408,$AM$3:$AM$408),0)
+IF($H85=$G$13,LOOKUP($G85+LOOKUP(AB85,$AM$3:$AM$408,$BV$3:$BV$408)+LOOKUP(AB86,$AM$3:$AM$408,$BW$3:$BW$408),$BX$3:$BX$408,$AM$3:$AM$408),0)
+IF($H85=$G$14,LOOKUP($G85+LOOKUP(AB85,$AM$3:$AM$408,$CH$3:$CH$408)+LOOKUP(AB86,$AM$3:$AM$408,$CI$3:$CI$408),$CJ$3:$CJ$408,$AM$3:$AM$408),0)
+IF($H85=$G$15,LOOKUP($G85+LOOKUP(AB85,$AM$3:$AM$408,$CT$3:$CT$408)+LOOKUP(AB86,$AM$3:$AM$408,$CU$3:$CU$408),$CV$3:$CV$408,$AM$3:$AM$408),0)</f>
        <v>0</v>
      </c>
      <c r="AD85" s="70">
        <f t="shared" ref="AD85:AD116" si="149">IF($H85=$G$11,LOOKUP(LOOKUP(Z85,$AM$3:$AM$408,$AX$3:$AX$408)-LOOKUP(AB86,$AM$3:$AM$408,$AY$3:$AY$408),$BA$3:$BA$408,$AM$3:$AM$408),0)
+IF($H85=$G$12,LOOKUP(LOOKUP(Z85,$AM$3:$AM$408,$BJ$3:$BJ$408)-LOOKUP(AB86,$AM$3:$AM$408,$BK$3:$BK$408),$BM$3:$BM$408,$AM$3:$AM$408),0)
+IF($H85=$G$13,LOOKUP(LOOKUP(Z85,$AM$3:$AM$408,$BV$3:$BV$408)-LOOKUP(AB86,$AM$3:$AM$408,$BW$3:$BW$408),$BY$3:$BY$408,$AM$3:$AM$408),0)
+IF($H85=$G$14,LOOKUP(LOOKUP(Z85,$AM$3:$AM$408,$CH$3:$CH$408)-LOOKUP(AB86,$AM$3:$AM$408,$CI$3:$CI$408),$CK$3:$CK$408,$AM$3:$AM$408),0)
+IF($H85=$G$15,LOOKUP(LOOKUP(Z85,$AM$3:$AM$408,$CT$3:$CT$408)-LOOKUP(AB86,$AM$3:$AM$408,$CU$3:$CU$408),$CW$3:$CW$408,$AM$3:$AM$408),0)</f>
        <v>0</v>
      </c>
      <c r="AE85" s="70">
        <f t="shared" ref="AE85:AE116" si="150">IF($G85&lt;IF($H85=$G$11,MAX(0,LOOKUP(AB85,$AM$3:$AM$408,$AX$3:$AX$408)-LOOKUP($I85,$AM$3:$AM$408,$AX$3:$AX$408))+MAX(0,LOOKUP($I85,$AM$3:$AM$408,$AY$3:$AY$408)-LOOKUP(AB86,$AM$3:$AM$408,$AY$3:$AY$408)),0)
+IF($H85=$G$12,MAX(0,LOOKUP(AB85,$AM$3:$AM$408,$BJ$3:$BJ$408)-LOOKUP($I85,$AM$3:$AM$408,$BJ$3:$BJ$408))+MAX(0,LOOKUP($I85,$AM$3:$AM$408,$BK$3:$BK$408)-LOOKUP(AB86,$AM$3:$AM$408,$BK$3:$BK$408)),0)
+IF($H85=$G$13,MAX(0,LOOKUP(AB85,$AM$3:$AM$408,$BV$3:$BV$408)-LOOKUP($I85,$AM$3:$AM$408,$BV$3:$BV$408))+MAX(0,LOOKUP($I85,$AM$3:$AM$408,$BW$3:$BW$408)-LOOKUP(AB86,$AM$3:$AM$408,$BW$3:$BW$408)),0)
+IF($H85=$G$14,MAX(0,LOOKUP(AB85,$AM$3:$AM$408,$CH$3:$CH$408)-LOOKUP($I85,$AM$3:$AM$408,$CH$3:$CH$408))+MAX(0,LOOKUP($I85,$AM$3:$AM$408,$CI$3:$CI$408)-LOOKUP(AB86,$AM$3:$AM$408,$CI$3:$CI$408)),0)
+IF($H85=$G$15,MAX(0,LOOKUP(AB85,$AM$3:$AM$408,$CT$3:$CT$408)-LOOKUP($I85,$AM$3:$AM$408,$CT$3:$CT$408))+MAX(0,LOOKUP($I85,$AM$3:$AM$408,$CU$3:$CU$408)-LOOKUP(AB86,$AM$3:$AM$408,$CU$3:$CU$408)),0),$I85+1,AD85)</f>
        <v>367</v>
      </c>
      <c r="AF85" s="71">
        <f t="shared" ref="AF85:AF116" si="151">IF(AB85&lt;$I85,MIN($F85,AC85),AE85)</f>
        <v>0</v>
      </c>
      <c r="AG85" s="69" t="e">
        <f t="shared" ref="AG85:AG116" si="152">MAX(0,IF(AB85&lt;$I85,1,-1)*(LOOKUP(AF85,$AM$3:$AM$408,$AT$3:$AT$408)-LOOKUP(AB85,$AM$3:$AM$408,$AT$3:$AT$408)))+($G85-MAX(0,IF(AB85&lt;$I85,1,-1)*(LOOKUP(AF85,$AM$3:$AM$408,$AX$3:$AX$408)-LOOKUP(AB85,$AM$3:$AM$408,$AX$3:$AX$408)))-MAX(0,LOOKUP(AF85,$AM$3:$AM$408,$AY$3:$AY$408)-LOOKUP(AB86,$AM$3:$AM$408,$AY$3:$AY$408)))*3600/AF85+MAX(0,LOOKUP(AF85,$AM$3:$AM$408,$AU$3:$AU$408)-LOOKUP(AB86,$AM$3:$AM$408,$AU$3:$AU$408))</f>
        <v>#DIV/0!</v>
      </c>
      <c r="AH85" s="70" t="e">
        <f t="shared" ref="AH85:AH116" si="153">MAX(0,IF(AB85&lt;$I85,1,-1)*(LOOKUP(AF85,$AM$3:$AM$408,$BF$3:$BF$408)-LOOKUP(AB85,$AM$3:$AM$408,$BF$3:$BF$408)))+($G85-MAX(0,IF(AB85&lt;$I85,1,-1)*(LOOKUP(AF85,$AM$3:$AM$408,$BJ$3:$BJ$408)-LOOKUP(AB85,$AM$3:$AM$408,$BJ$3:$BJ$408)))-MAX(0,LOOKUP(AF85,$AM$3:$AM$408,$BK$3:$BK$408)-LOOKUP(AB86,$AM$3:$AM$408,$BK$3:$BK$408)))*3600/AF85+MAX(0,LOOKUP(AF85,$AM$3:$AM$408,$BG$3:$BG$408)-LOOKUP(AB86,$AM$3:$AM$408,$BG$3:$BG$408))</f>
        <v>#DIV/0!</v>
      </c>
      <c r="AI85" s="70" t="e">
        <f t="shared" ref="AI85:AI116" si="154">MAX(0,IF(AB85&lt;$I85,1,-1)*(LOOKUP(AF85,$AM$3:$AM$408,$BR$3:$BR$408)-LOOKUP(AB85,$AM$3:$AM$408,$BR$3:$BR$408)))+($G85-MAX(0,IF(AB85&lt;$I85,1,-1)*(LOOKUP(AF85,$AM$3:$AM$408,$BV$3:$BV$408)-LOOKUP(AB85,$AM$3:$AM$408,$BV$3:$BV$408)))-MAX(0,LOOKUP(AF85,$AM$3:$AM$408,$BW$3:$BW$408)-LOOKUP(AB86,$AM$3:$AM$408,$BW$3:$BW$408)))*3600/AF85+MAX(0,LOOKUP(AF85,$AM$3:$AM$408,$BS$3:$BS$408)-LOOKUP(AB86,$AM$3:$AM$408,$BS$3:$BS$408))</f>
        <v>#DIV/0!</v>
      </c>
      <c r="AJ85" s="70" t="e">
        <f t="shared" ref="AJ85:AJ116" si="155">MAX(0,IF(AB85&lt;$I85,1,-1)*(LOOKUP(AF85,$AM$3:$AM$408,$CD$3:$CD$408)-LOOKUP(AB85,$AM$3:$AM$408,$CD$3:$CD$408)))+($G85-MAX(0,IF(AB85&lt;$I85,1,-1)*(LOOKUP(AF85,$AM$3:$AM$408,$CH$3:$CH$408)-LOOKUP(AB85,$AM$3:$AM$408,$CH$3:$CH$408)))-MAX(0,LOOKUP(AF85,$AM$3:$AM$408,$CI$3:$CI$408)-LOOKUP(AB86,$AM$3:$AM$408,$CI$3:$CI$408)))*3600/AF85+MAX(0,LOOKUP(AF85,$AM$3:$AM$408,$CE$3:$CE$408)-LOOKUP(AB86,$AM$3:$AM$408,$CE$3:$CE$408))</f>
        <v>#DIV/0!</v>
      </c>
      <c r="AK85" s="72" t="e">
        <f t="shared" ref="AK85:AK116" si="156">MAX(0,IF(AB85&lt;$I85,1,-1)*(LOOKUP(AF85,$AM$3:$AM$408,$CP$3:$CP$408)-LOOKUP(AB85,$AM$3:$AM$408,$CP$3:$CP$408)))+($G85-MAX(0,IF(AB85&lt;$I85,1,-1)*(LOOKUP(AF85,$AM$3:$AM$408,$CT$3:$CT$408)-LOOKUP(AB85,$AM$3:$AM$408,$CT$3:$CT$408)))-MAX(0,LOOKUP(AF85,$AM$3:$AM$408,$CU$3:$CU$408)-LOOKUP(AB86,$AM$3:$AM$408,$CU$3:$CU$408)))*3600/AF85+MAX(0,LOOKUP(AF85,$AM$3:$AM$408,$CQ$3:$CQ$408)-LOOKUP(AB86,$AM$3:$AM$408,$CQ$3:$CQ$408))</f>
        <v>#DIV/0!</v>
      </c>
      <c r="AM85" s="12">
        <v>82</v>
      </c>
      <c r="AN85" s="13">
        <f t="shared" si="134"/>
        <v>27240.966748999996</v>
      </c>
      <c r="AO85" s="14">
        <f t="shared" si="93"/>
        <v>1112.4703972479999</v>
      </c>
      <c r="AP85" s="33">
        <f t="shared" si="94"/>
        <v>2.1079130469798657</v>
      </c>
      <c r="AQ85" s="14">
        <f t="shared" si="95"/>
        <v>1.4127648053691271</v>
      </c>
      <c r="AR85" s="1">
        <f t="shared" si="96"/>
        <v>0.47440287038061668</v>
      </c>
      <c r="AS85" s="1">
        <f t="shared" si="97"/>
        <v>0.7078319025216091</v>
      </c>
      <c r="AT85" s="1">
        <f>SUM(AR$3:AR85)</f>
        <v>39.116021082457131</v>
      </c>
      <c r="AU85" s="1">
        <f>SUM(AS$3:AS85)</f>
        <v>59.339309956229606</v>
      </c>
      <c r="AV85" s="1">
        <f t="shared" si="98"/>
        <v>1.0805843158669603E-2</v>
      </c>
      <c r="AW85" s="1">
        <f t="shared" si="99"/>
        <v>8.0614188898294366E-3</v>
      </c>
      <c r="AX85" s="1">
        <f>SUM(AV$3:AV85)</f>
        <v>0.44626144896904524</v>
      </c>
      <c r="AY85" s="1">
        <f>SUM(AW$3:AW85)</f>
        <v>0.33701727017835992</v>
      </c>
      <c r="AZ85" s="1">
        <f t="shared" si="100"/>
        <v>0.7832787191474051</v>
      </c>
      <c r="BA85" s="1">
        <f t="shared" si="101"/>
        <v>0.10924417879068532</v>
      </c>
      <c r="BB85" s="33">
        <f t="shared" si="102"/>
        <v>2.0240204295302009</v>
      </c>
      <c r="BC85" s="14">
        <f t="shared" si="103"/>
        <v>1.4966574228187919</v>
      </c>
      <c r="BD85" s="1">
        <f t="shared" si="104"/>
        <v>0.49406615931841746</v>
      </c>
      <c r="BE85" s="1">
        <f t="shared" si="105"/>
        <v>0.6681555743842893</v>
      </c>
      <c r="BF85" s="1">
        <f>SUM(BD$3:BD85)</f>
        <v>40.726216594701455</v>
      </c>
      <c r="BG85" s="1">
        <f>SUM(BE$3:BE85)</f>
        <v>55.981607323894096</v>
      </c>
      <c r="BH85" s="1">
        <f t="shared" si="106"/>
        <v>1.1253729184475064E-2</v>
      </c>
      <c r="BI85" s="1">
        <f t="shared" si="107"/>
        <v>7.609549597154406E-3</v>
      </c>
      <c r="BJ85" s="1">
        <f>SUM(BH$3:BH85)</f>
        <v>0.46466481672059601</v>
      </c>
      <c r="BK85" s="1">
        <f>SUM(BI$3:BI85)</f>
        <v>0.317994489524979</v>
      </c>
      <c r="BL85" s="1">
        <f t="shared" si="108"/>
        <v>0.782659306245575</v>
      </c>
      <c r="BM85" s="34">
        <f t="shared" si="109"/>
        <v>0.14667032719561701</v>
      </c>
      <c r="BN85" s="33">
        <f t="shared" si="110"/>
        <v>1.6884499597315437</v>
      </c>
      <c r="BO85" s="14">
        <f t="shared" si="111"/>
        <v>1.8322278926174493</v>
      </c>
      <c r="BP85" s="1">
        <f t="shared" si="112"/>
        <v>0.59225918673893996</v>
      </c>
      <c r="BQ85" s="1">
        <f t="shared" si="113"/>
        <v>0.54578363533776297</v>
      </c>
      <c r="BR85" s="1">
        <f>SUM(BP$3:BP85)</f>
        <v>48.753990722843554</v>
      </c>
      <c r="BS85" s="1">
        <f>SUM(BQ$3:BQ85)</f>
        <v>45.649406128457734</v>
      </c>
      <c r="BT85" s="1">
        <f t="shared" si="114"/>
        <v>1.3490348142386966E-2</v>
      </c>
      <c r="BU85" s="1">
        <f t="shared" si="115"/>
        <v>6.2158691802356334E-3</v>
      </c>
      <c r="BV85" s="1">
        <f>SUM(BT$3:BT85)</f>
        <v>0.55645568001439183</v>
      </c>
      <c r="BW85" s="1">
        <f>SUM(BU$3:BU85)</f>
        <v>0.25942275670703596</v>
      </c>
      <c r="BX85" s="1">
        <f t="shared" si="116"/>
        <v>0.81587843672142779</v>
      </c>
      <c r="BY85" s="34">
        <f t="shared" si="117"/>
        <v>0.29703292330735587</v>
      </c>
      <c r="BZ85" s="33">
        <f t="shared" si="118"/>
        <v>1.3528794899328858</v>
      </c>
      <c r="CA85" s="14">
        <f t="shared" si="119"/>
        <v>2.1677983624161068</v>
      </c>
      <c r="CB85" s="1">
        <f t="shared" si="120"/>
        <v>0.73916413652601709</v>
      </c>
      <c r="CC85" s="1">
        <f t="shared" si="121"/>
        <v>0.46129751610544439</v>
      </c>
      <c r="CD85" s="1">
        <f>SUM(CB$3:CB85)</f>
        <v>60.723641424079823</v>
      </c>
      <c r="CE85" s="1">
        <f>SUM(CC$3:CC85)</f>
        <v>38.536906575121826</v>
      </c>
      <c r="CF85" s="1">
        <f t="shared" si="122"/>
        <v>1.6836516443092611E-2</v>
      </c>
      <c r="CG85" s="1">
        <f t="shared" si="123"/>
        <v>5.2536661556453383E-3</v>
      </c>
      <c r="CH85" s="1">
        <f>SUM(CF$3:CF85)</f>
        <v>0.69344002250703807</v>
      </c>
      <c r="CI85" s="1">
        <f>SUM(CG$3:CG85)</f>
        <v>0.21907186172906368</v>
      </c>
      <c r="CJ85" s="1">
        <f t="shared" si="124"/>
        <v>0.91251188423610174</v>
      </c>
      <c r="CK85" s="34">
        <f t="shared" si="125"/>
        <v>0.47436816077797439</v>
      </c>
      <c r="CL85" s="33">
        <f t="shared" si="126"/>
        <v>1.2689868724832214</v>
      </c>
      <c r="CM85" s="14">
        <f t="shared" si="127"/>
        <v>2.2516909798657716</v>
      </c>
      <c r="CN85" s="1">
        <f t="shared" si="128"/>
        <v>0.78803021661141892</v>
      </c>
      <c r="CO85" s="1">
        <f t="shared" si="129"/>
        <v>0.44411067457383174</v>
      </c>
      <c r="CP85" s="1">
        <f>SUM(CN$3:CN85)</f>
        <v>64.694469146000486</v>
      </c>
      <c r="CQ85" s="1">
        <f>SUM(CO$3:CO85)</f>
        <v>37.092106482196257</v>
      </c>
      <c r="CR85" s="1">
        <f t="shared" si="130"/>
        <v>1.7949577156148987E-2</v>
      </c>
      <c r="CS85" s="1">
        <f t="shared" si="131"/>
        <v>5.0579271270908615E-3</v>
      </c>
      <c r="CT85" s="1">
        <f>SUM(CR$3:CR85)</f>
        <v>0.7389155238759626</v>
      </c>
      <c r="CU85" s="1">
        <f>SUM(CS$3:CS85)</f>
        <v>0.21087205981677784</v>
      </c>
      <c r="CV85" s="1">
        <f t="shared" si="132"/>
        <v>0.94978758369274041</v>
      </c>
      <c r="CW85" s="34">
        <f t="shared" si="133"/>
        <v>0.52804346405918479</v>
      </c>
    </row>
    <row r="86" spans="2:101" ht="14.25" x14ac:dyDescent="0.15">
      <c r="B86" s="48"/>
      <c r="C86" s="18"/>
      <c r="D86" s="19"/>
      <c r="E86" s="2" t="str">
        <f t="shared" si="135"/>
        <v>→</v>
      </c>
      <c r="F86" s="83"/>
      <c r="G86" s="20">
        <f t="shared" si="136"/>
        <v>0</v>
      </c>
      <c r="H86" s="4">
        <v>0</v>
      </c>
      <c r="I86" s="36">
        <f t="shared" si="137"/>
        <v>366</v>
      </c>
      <c r="J86" s="123">
        <f t="shared" si="138"/>
        <v>0</v>
      </c>
      <c r="K86" s="59"/>
      <c r="L86" s="54">
        <f>IF(J86=0,0,SUM(J$21:J86)+SUM(K$21:K86)/86400+SUM(C$21:C86)/86400)</f>
        <v>0</v>
      </c>
      <c r="M86" s="66">
        <f t="shared" ref="M86:M117" si="157">IF(G86=0,0,IF(C86=0,MIN(F85,F86),0))</f>
        <v>0</v>
      </c>
      <c r="N86" s="67">
        <f t="shared" si="139"/>
        <v>0</v>
      </c>
      <c r="O86" s="68">
        <f t="shared" si="140"/>
        <v>367</v>
      </c>
      <c r="P86" s="68">
        <f t="shared" ref="P86:P123" si="158">IF(M86&lt;$I86,N86,O86)</f>
        <v>0</v>
      </c>
      <c r="Q86" s="68">
        <f t="shared" si="141"/>
        <v>0</v>
      </c>
      <c r="R86" s="68">
        <f t="shared" ref="R86:R123" si="159">MIN(P85,M86,Q86)</f>
        <v>0</v>
      </c>
      <c r="S86" s="67">
        <f t="shared" si="142"/>
        <v>0</v>
      </c>
      <c r="T86" s="68">
        <f t="shared" si="143"/>
        <v>367</v>
      </c>
      <c r="U86" s="68">
        <f t="shared" ref="U86:U123" si="160">IF(R86&lt;$I86,S86,T86)</f>
        <v>0</v>
      </c>
      <c r="V86" s="68">
        <f t="shared" si="144"/>
        <v>0</v>
      </c>
      <c r="W86" s="68">
        <f t="shared" ref="W86:W123" si="161">MIN(U85,R86,V86)</f>
        <v>0</v>
      </c>
      <c r="X86" s="67">
        <f t="shared" si="145"/>
        <v>0</v>
      </c>
      <c r="Y86" s="68">
        <f t="shared" si="146"/>
        <v>367</v>
      </c>
      <c r="Z86" s="68">
        <f t="shared" ref="Z86:Z123" si="162">IF(W86&lt;$I86,X86,Y86)</f>
        <v>0</v>
      </c>
      <c r="AA86" s="68">
        <f t="shared" si="147"/>
        <v>0</v>
      </c>
      <c r="AB86" s="68">
        <f t="shared" ref="AB86:AB123" si="163">MIN(Z85,W86,AA86)</f>
        <v>0</v>
      </c>
      <c r="AC86" s="69">
        <f t="shared" si="148"/>
        <v>0</v>
      </c>
      <c r="AD86" s="70">
        <f t="shared" si="149"/>
        <v>0</v>
      </c>
      <c r="AE86" s="70">
        <f t="shared" si="150"/>
        <v>367</v>
      </c>
      <c r="AF86" s="71">
        <f t="shared" si="151"/>
        <v>0</v>
      </c>
      <c r="AG86" s="69" t="e">
        <f t="shared" si="152"/>
        <v>#DIV/0!</v>
      </c>
      <c r="AH86" s="70" t="e">
        <f t="shared" si="153"/>
        <v>#DIV/0!</v>
      </c>
      <c r="AI86" s="70" t="e">
        <f t="shared" si="154"/>
        <v>#DIV/0!</v>
      </c>
      <c r="AJ86" s="70" t="e">
        <f t="shared" si="155"/>
        <v>#DIV/0!</v>
      </c>
      <c r="AK86" s="72" t="e">
        <f t="shared" si="156"/>
        <v>#DIV/0!</v>
      </c>
      <c r="AM86" s="12">
        <v>83</v>
      </c>
      <c r="AN86" s="13">
        <f t="shared" si="134"/>
        <v>27240.966748999996</v>
      </c>
      <c r="AO86" s="14">
        <f t="shared" si="93"/>
        <v>1120.2784416879997</v>
      </c>
      <c r="AP86" s="33">
        <f t="shared" si="94"/>
        <v>2.1074084832214766</v>
      </c>
      <c r="AQ86" s="14">
        <f t="shared" si="95"/>
        <v>1.4132693691275164</v>
      </c>
      <c r="AR86" s="1">
        <f t="shared" si="96"/>
        <v>0.4745164537210918</v>
      </c>
      <c r="AS86" s="1">
        <f t="shared" si="97"/>
        <v>0.70757919321307527</v>
      </c>
      <c r="AT86" s="1">
        <f>SUM(AR$3:AR86)</f>
        <v>39.590537536178225</v>
      </c>
      <c r="AU86" s="1">
        <f>SUM(AS$3:AS86)</f>
        <v>60.046889149442684</v>
      </c>
      <c r="AV86" s="1">
        <f t="shared" si="98"/>
        <v>1.0940240460791839E-2</v>
      </c>
      <c r="AW86" s="1">
        <f t="shared" si="99"/>
        <v>8.1568156995396185E-3</v>
      </c>
      <c r="AX86" s="1">
        <f>SUM(AV$3:AV86)</f>
        <v>0.45720168942983708</v>
      </c>
      <c r="AY86" s="1">
        <f>SUM(AW$3:AW86)</f>
        <v>0.34517408587789955</v>
      </c>
      <c r="AZ86" s="1">
        <f t="shared" si="100"/>
        <v>0.80237577530773663</v>
      </c>
      <c r="BA86" s="1">
        <f t="shared" si="101"/>
        <v>0.11202760355193753</v>
      </c>
      <c r="BB86" s="33">
        <f t="shared" si="102"/>
        <v>2.0235158657718122</v>
      </c>
      <c r="BC86" s="14">
        <f t="shared" si="103"/>
        <v>1.4971619865771808</v>
      </c>
      <c r="BD86" s="1">
        <f t="shared" si="104"/>
        <v>0.49418935473410713</v>
      </c>
      <c r="BE86" s="1">
        <f t="shared" si="105"/>
        <v>0.6679303969547109</v>
      </c>
      <c r="BF86" s="1">
        <f>SUM(BD$3:BD86)</f>
        <v>41.220405949435559</v>
      </c>
      <c r="BG86" s="1">
        <f>SUM(BE$3:BE86)</f>
        <v>56.649537720848805</v>
      </c>
      <c r="BH86" s="1">
        <f t="shared" si="106"/>
        <v>1.1393810123036358E-2</v>
      </c>
      <c r="BI86" s="1">
        <f t="shared" si="107"/>
        <v>7.6997531871168057E-3</v>
      </c>
      <c r="BJ86" s="1">
        <f>SUM(BH$3:BH86)</f>
        <v>0.47605862684363237</v>
      </c>
      <c r="BK86" s="1">
        <f>SUM(BI$3:BI86)</f>
        <v>0.32569424271209579</v>
      </c>
      <c r="BL86" s="1">
        <f t="shared" si="108"/>
        <v>0.80175286955572811</v>
      </c>
      <c r="BM86" s="34">
        <f t="shared" si="109"/>
        <v>0.15036438413153658</v>
      </c>
      <c r="BN86" s="33">
        <f t="shared" si="110"/>
        <v>1.6879453959731543</v>
      </c>
      <c r="BO86" s="14">
        <f t="shared" si="111"/>
        <v>1.8327324563758387</v>
      </c>
      <c r="BP86" s="1">
        <f t="shared" si="112"/>
        <v>0.59243622594999179</v>
      </c>
      <c r="BQ86" s="1">
        <f t="shared" si="113"/>
        <v>0.5456333773765667</v>
      </c>
      <c r="BR86" s="1">
        <f>SUM(BP$3:BP86)</f>
        <v>49.346426948793543</v>
      </c>
      <c r="BS86" s="1">
        <f>SUM(BQ$3:BQ86)</f>
        <v>46.195039505834302</v>
      </c>
      <c r="BT86" s="1">
        <f t="shared" si="114"/>
        <v>1.3658946320513699E-2</v>
      </c>
      <c r="BU86" s="1">
        <f t="shared" si="115"/>
        <v>6.2899403225354219E-3</v>
      </c>
      <c r="BV86" s="1">
        <f>SUM(BT$3:BT86)</f>
        <v>0.57011462633490551</v>
      </c>
      <c r="BW86" s="1">
        <f>SUM(BU$3:BU86)</f>
        <v>0.2657126970295714</v>
      </c>
      <c r="BX86" s="1">
        <f t="shared" si="116"/>
        <v>0.83582732336447685</v>
      </c>
      <c r="BY86" s="34">
        <f t="shared" si="117"/>
        <v>0.30440192930533411</v>
      </c>
      <c r="BZ86" s="33">
        <f t="shared" si="118"/>
        <v>1.3523749261744966</v>
      </c>
      <c r="CA86" s="14">
        <f t="shared" si="119"/>
        <v>2.1683029261744964</v>
      </c>
      <c r="CB86" s="1">
        <f t="shared" si="120"/>
        <v>0.73943991466089209</v>
      </c>
      <c r="CC86" s="1">
        <f t="shared" si="121"/>
        <v>0.46119017224419129</v>
      </c>
      <c r="CD86" s="1">
        <f>SUM(CB$3:CB86)</f>
        <v>61.463081338740714</v>
      </c>
      <c r="CE86" s="1">
        <f>SUM(CC$3:CC86)</f>
        <v>38.99809674736602</v>
      </c>
      <c r="CF86" s="1">
        <f t="shared" si="122"/>
        <v>1.7048198032459456E-2</v>
      </c>
      <c r="CG86" s="1">
        <f t="shared" si="123"/>
        <v>5.3164978189260944E-3</v>
      </c>
      <c r="CH86" s="1">
        <f>SUM(CF$3:CF86)</f>
        <v>0.71048822053949756</v>
      </c>
      <c r="CI86" s="1">
        <f>SUM(CG$3:CG86)</f>
        <v>0.22438835954798977</v>
      </c>
      <c r="CJ86" s="1">
        <f t="shared" si="124"/>
        <v>0.93487658008748731</v>
      </c>
      <c r="CK86" s="34">
        <f t="shared" si="125"/>
        <v>0.48609986099150782</v>
      </c>
      <c r="CL86" s="33">
        <f t="shared" si="126"/>
        <v>1.268482308724832</v>
      </c>
      <c r="CM86" s="14">
        <f t="shared" si="127"/>
        <v>2.2521955436241612</v>
      </c>
      <c r="CN86" s="1">
        <f t="shared" si="128"/>
        <v>0.78834367111140136</v>
      </c>
      <c r="CO86" s="1">
        <f t="shared" si="129"/>
        <v>0.44401117959359421</v>
      </c>
      <c r="CP86" s="1">
        <f>SUM(CN$3:CN86)</f>
        <v>65.482812817111892</v>
      </c>
      <c r="CQ86" s="1">
        <f>SUM(CO$3:CO86)</f>
        <v>37.536117661789852</v>
      </c>
      <c r="CR86" s="1">
        <f t="shared" si="130"/>
        <v>1.8175701306179532E-2</v>
      </c>
      <c r="CS86" s="1">
        <f t="shared" si="131"/>
        <v>5.1184622092039335E-3</v>
      </c>
      <c r="CT86" s="1">
        <f>SUM(CR$3:CR86)</f>
        <v>0.75709122518214211</v>
      </c>
      <c r="CU86" s="1">
        <f>SUM(CS$3:CS86)</f>
        <v>0.21599052202598176</v>
      </c>
      <c r="CV86" s="1">
        <f t="shared" si="132"/>
        <v>0.9730817472081239</v>
      </c>
      <c r="CW86" s="34">
        <f t="shared" si="133"/>
        <v>0.54110070315616032</v>
      </c>
    </row>
    <row r="87" spans="2:101" ht="14.25" x14ac:dyDescent="0.15">
      <c r="B87" s="48"/>
      <c r="C87" s="18"/>
      <c r="D87" s="19"/>
      <c r="E87" s="2" t="str">
        <f t="shared" si="135"/>
        <v>→</v>
      </c>
      <c r="F87" s="83"/>
      <c r="G87" s="20">
        <f t="shared" si="136"/>
        <v>0</v>
      </c>
      <c r="H87" s="4">
        <v>0</v>
      </c>
      <c r="I87" s="36">
        <f t="shared" si="137"/>
        <v>366</v>
      </c>
      <c r="J87" s="123">
        <f t="shared" si="138"/>
        <v>0</v>
      </c>
      <c r="K87" s="59"/>
      <c r="L87" s="54">
        <f>IF(J87=0,0,SUM(J$21:J87)+SUM(K$21:K87)/86400+SUM(C$21:C87)/86400)</f>
        <v>0</v>
      </c>
      <c r="M87" s="66">
        <f t="shared" si="157"/>
        <v>0</v>
      </c>
      <c r="N87" s="67">
        <f t="shared" si="139"/>
        <v>0</v>
      </c>
      <c r="O87" s="68">
        <f t="shared" si="140"/>
        <v>367</v>
      </c>
      <c r="P87" s="68">
        <f t="shared" si="158"/>
        <v>0</v>
      </c>
      <c r="Q87" s="68">
        <f t="shared" si="141"/>
        <v>0</v>
      </c>
      <c r="R87" s="68">
        <f t="shared" si="159"/>
        <v>0</v>
      </c>
      <c r="S87" s="67">
        <f t="shared" si="142"/>
        <v>0</v>
      </c>
      <c r="T87" s="68">
        <f t="shared" si="143"/>
        <v>367</v>
      </c>
      <c r="U87" s="68">
        <f t="shared" si="160"/>
        <v>0</v>
      </c>
      <c r="V87" s="68">
        <f t="shared" si="144"/>
        <v>0</v>
      </c>
      <c r="W87" s="68">
        <f t="shared" si="161"/>
        <v>0</v>
      </c>
      <c r="X87" s="67">
        <f t="shared" si="145"/>
        <v>0</v>
      </c>
      <c r="Y87" s="68">
        <f t="shared" si="146"/>
        <v>367</v>
      </c>
      <c r="Z87" s="68">
        <f t="shared" si="162"/>
        <v>0</v>
      </c>
      <c r="AA87" s="68">
        <f t="shared" si="147"/>
        <v>0</v>
      </c>
      <c r="AB87" s="68">
        <f t="shared" si="163"/>
        <v>0</v>
      </c>
      <c r="AC87" s="69">
        <f t="shared" si="148"/>
        <v>0</v>
      </c>
      <c r="AD87" s="70">
        <f t="shared" si="149"/>
        <v>0</v>
      </c>
      <c r="AE87" s="70">
        <f t="shared" si="150"/>
        <v>367</v>
      </c>
      <c r="AF87" s="71">
        <f t="shared" si="151"/>
        <v>0</v>
      </c>
      <c r="AG87" s="69" t="e">
        <f t="shared" si="152"/>
        <v>#DIV/0!</v>
      </c>
      <c r="AH87" s="70" t="e">
        <f t="shared" si="153"/>
        <v>#DIV/0!</v>
      </c>
      <c r="AI87" s="70" t="e">
        <f t="shared" si="154"/>
        <v>#DIV/0!</v>
      </c>
      <c r="AJ87" s="70" t="e">
        <f t="shared" si="155"/>
        <v>#DIV/0!</v>
      </c>
      <c r="AK87" s="72" t="e">
        <f t="shared" si="156"/>
        <v>#DIV/0!</v>
      </c>
      <c r="AM87" s="12">
        <v>84</v>
      </c>
      <c r="AN87" s="13">
        <f t="shared" si="134"/>
        <v>27240.966748999996</v>
      </c>
      <c r="AO87" s="14">
        <f t="shared" si="93"/>
        <v>1128.1766348719998</v>
      </c>
      <c r="AP87" s="33">
        <f t="shared" si="94"/>
        <v>2.1068980939597313</v>
      </c>
      <c r="AQ87" s="14">
        <f t="shared" si="95"/>
        <v>1.4137797583892617</v>
      </c>
      <c r="AR87" s="1">
        <f t="shared" si="96"/>
        <v>0.47463140380016539</v>
      </c>
      <c r="AS87" s="1">
        <f t="shared" si="97"/>
        <v>0.70732374973264112</v>
      </c>
      <c r="AT87" s="1">
        <f>SUM(AR$3:AR87)</f>
        <v>40.065168939978392</v>
      </c>
      <c r="AU87" s="1">
        <f>SUM(AS$3:AS87)</f>
        <v>60.754212899175329</v>
      </c>
      <c r="AV87" s="1">
        <f t="shared" si="98"/>
        <v>1.1074732755337192E-2</v>
      </c>
      <c r="AW87" s="1">
        <f t="shared" si="99"/>
        <v>8.2521104135474792E-3</v>
      </c>
      <c r="AX87" s="1">
        <f>SUM(AV$3:AV87)</f>
        <v>0.46827642218517429</v>
      </c>
      <c r="AY87" s="1">
        <f>SUM(AW$3:AW87)</f>
        <v>0.353426196291447</v>
      </c>
      <c r="AZ87" s="1">
        <f t="shared" si="100"/>
        <v>0.82170261847662129</v>
      </c>
      <c r="BA87" s="1">
        <f t="shared" si="101"/>
        <v>0.11485022589372729</v>
      </c>
      <c r="BB87" s="33">
        <f t="shared" si="102"/>
        <v>2.0230054765100669</v>
      </c>
      <c r="BC87" s="14">
        <f t="shared" si="103"/>
        <v>1.4976723758389259</v>
      </c>
      <c r="BD87" s="1">
        <f t="shared" si="104"/>
        <v>0.49431403503915516</v>
      </c>
      <c r="BE87" s="1">
        <f t="shared" si="105"/>
        <v>0.66770277407289891</v>
      </c>
      <c r="BF87" s="1">
        <f>SUM(BD$3:BD87)</f>
        <v>41.714719984474712</v>
      </c>
      <c r="BG87" s="1">
        <f>SUM(BE$3:BE87)</f>
        <v>57.317240494921705</v>
      </c>
      <c r="BH87" s="1">
        <f t="shared" si="106"/>
        <v>1.1533994150913621E-2</v>
      </c>
      <c r="BI87" s="1">
        <f t="shared" si="107"/>
        <v>7.7898656975171534E-3</v>
      </c>
      <c r="BJ87" s="1">
        <f>SUM(BH$3:BH87)</f>
        <v>0.48759262099454598</v>
      </c>
      <c r="BK87" s="1">
        <f>SUM(BI$3:BI87)</f>
        <v>0.33348410840961296</v>
      </c>
      <c r="BL87" s="1">
        <f t="shared" si="108"/>
        <v>0.82107672940415899</v>
      </c>
      <c r="BM87" s="34">
        <f t="shared" si="109"/>
        <v>0.15410851258493302</v>
      </c>
      <c r="BN87" s="33">
        <f t="shared" si="110"/>
        <v>1.687435006711409</v>
      </c>
      <c r="BO87" s="14">
        <f t="shared" si="111"/>
        <v>1.8332428456375838</v>
      </c>
      <c r="BP87" s="1">
        <f t="shared" si="112"/>
        <v>0.59261541690359365</v>
      </c>
      <c r="BQ87" s="1">
        <f t="shared" si="113"/>
        <v>0.54548146874246217</v>
      </c>
      <c r="BR87" s="1">
        <f>SUM(BP$3:BP87)</f>
        <v>49.939042365697134</v>
      </c>
      <c r="BS87" s="1">
        <f>SUM(BQ$3:BQ87)</f>
        <v>46.740520974576761</v>
      </c>
      <c r="BT87" s="1">
        <f t="shared" si="114"/>
        <v>1.3827693061083852E-2</v>
      </c>
      <c r="BU87" s="1">
        <f t="shared" si="115"/>
        <v>6.363950468662059E-3</v>
      </c>
      <c r="BV87" s="1">
        <f>SUM(BT$3:BT87)</f>
        <v>0.5839423193959894</v>
      </c>
      <c r="BW87" s="1">
        <f>SUM(BU$3:BU87)</f>
        <v>0.27207664749823346</v>
      </c>
      <c r="BX87" s="1">
        <f t="shared" si="116"/>
        <v>0.85601896689422285</v>
      </c>
      <c r="BY87" s="34">
        <f t="shared" si="117"/>
        <v>0.31186567189775594</v>
      </c>
      <c r="BZ87" s="33">
        <f t="shared" si="118"/>
        <v>1.3518645369127513</v>
      </c>
      <c r="CA87" s="14">
        <f t="shared" si="119"/>
        <v>2.1688133154362417</v>
      </c>
      <c r="CB87" s="1">
        <f t="shared" si="120"/>
        <v>0.73971908626562299</v>
      </c>
      <c r="CC87" s="1">
        <f t="shared" si="121"/>
        <v>0.4610816398454548</v>
      </c>
      <c r="CD87" s="1">
        <f>SUM(CB$3:CB87)</f>
        <v>62.202800425006338</v>
      </c>
      <c r="CE87" s="1">
        <f>SUM(CC$3:CC87)</f>
        <v>39.459178387211473</v>
      </c>
      <c r="CF87" s="1">
        <f t="shared" si="122"/>
        <v>1.7260112012864537E-2</v>
      </c>
      <c r="CG87" s="1">
        <f t="shared" si="123"/>
        <v>5.3792857981969731E-3</v>
      </c>
      <c r="CH87" s="1">
        <f>SUM(CF$3:CF87)</f>
        <v>0.72774833255236215</v>
      </c>
      <c r="CI87" s="1">
        <f>SUM(CG$3:CG87)</f>
        <v>0.22976764534618674</v>
      </c>
      <c r="CJ87" s="1">
        <f t="shared" si="124"/>
        <v>0.95751597789854892</v>
      </c>
      <c r="CK87" s="34">
        <f t="shared" si="125"/>
        <v>0.49798068720617539</v>
      </c>
      <c r="CL87" s="33">
        <f t="shared" si="126"/>
        <v>1.267971919463087</v>
      </c>
      <c r="CM87" s="14">
        <f t="shared" si="127"/>
        <v>2.252705932885906</v>
      </c>
      <c r="CN87" s="1">
        <f t="shared" si="128"/>
        <v>0.78866099844186011</v>
      </c>
      <c r="CO87" s="1">
        <f t="shared" si="129"/>
        <v>0.44391058122660321</v>
      </c>
      <c r="CP87" s="1">
        <f>SUM(CN$3:CN87)</f>
        <v>66.271473815553747</v>
      </c>
      <c r="CQ87" s="1">
        <f>SUM(CO$3:CO87)</f>
        <v>37.980028243016456</v>
      </c>
      <c r="CR87" s="1">
        <f t="shared" si="130"/>
        <v>1.8402089963643401E-2</v>
      </c>
      <c r="CS87" s="1">
        <f t="shared" si="131"/>
        <v>5.1789567809770376E-3</v>
      </c>
      <c r="CT87" s="1">
        <f>SUM(CR$3:CR87)</f>
        <v>0.77549331514578557</v>
      </c>
      <c r="CU87" s="1">
        <f>SUM(CS$3:CS87)</f>
        <v>0.22116947880695881</v>
      </c>
      <c r="CV87" s="1">
        <f t="shared" si="132"/>
        <v>0.99666279395274437</v>
      </c>
      <c r="CW87" s="34">
        <f t="shared" si="133"/>
        <v>0.55432383633882676</v>
      </c>
    </row>
    <row r="88" spans="2:101" ht="14.25" x14ac:dyDescent="0.15">
      <c r="B88" s="48"/>
      <c r="C88" s="18"/>
      <c r="D88" s="19"/>
      <c r="E88" s="2" t="str">
        <f t="shared" si="135"/>
        <v>→</v>
      </c>
      <c r="F88" s="83"/>
      <c r="G88" s="20">
        <f t="shared" si="136"/>
        <v>0</v>
      </c>
      <c r="H88" s="4">
        <v>0</v>
      </c>
      <c r="I88" s="36">
        <f t="shared" si="137"/>
        <v>366</v>
      </c>
      <c r="J88" s="123">
        <f t="shared" si="138"/>
        <v>0</v>
      </c>
      <c r="K88" s="59"/>
      <c r="L88" s="54">
        <f>IF(J88=0,0,SUM(J$21:J88)+SUM(K$21:K88)/86400+SUM(C$21:C88)/86400)</f>
        <v>0</v>
      </c>
      <c r="M88" s="66">
        <f t="shared" si="157"/>
        <v>0</v>
      </c>
      <c r="N88" s="67">
        <f t="shared" si="139"/>
        <v>0</v>
      </c>
      <c r="O88" s="68">
        <f t="shared" si="140"/>
        <v>367</v>
      </c>
      <c r="P88" s="68">
        <f t="shared" si="158"/>
        <v>0</v>
      </c>
      <c r="Q88" s="68">
        <f t="shared" si="141"/>
        <v>0</v>
      </c>
      <c r="R88" s="68">
        <f t="shared" si="159"/>
        <v>0</v>
      </c>
      <c r="S88" s="67">
        <f t="shared" si="142"/>
        <v>0</v>
      </c>
      <c r="T88" s="68">
        <f t="shared" si="143"/>
        <v>367</v>
      </c>
      <c r="U88" s="68">
        <f t="shared" si="160"/>
        <v>0</v>
      </c>
      <c r="V88" s="68">
        <f t="shared" si="144"/>
        <v>0</v>
      </c>
      <c r="W88" s="68">
        <f t="shared" si="161"/>
        <v>0</v>
      </c>
      <c r="X88" s="67">
        <f t="shared" si="145"/>
        <v>0</v>
      </c>
      <c r="Y88" s="68">
        <f t="shared" si="146"/>
        <v>367</v>
      </c>
      <c r="Z88" s="68">
        <f t="shared" si="162"/>
        <v>0</v>
      </c>
      <c r="AA88" s="68">
        <f t="shared" si="147"/>
        <v>0</v>
      </c>
      <c r="AB88" s="68">
        <f t="shared" si="163"/>
        <v>0</v>
      </c>
      <c r="AC88" s="69">
        <f t="shared" si="148"/>
        <v>0</v>
      </c>
      <c r="AD88" s="70">
        <f t="shared" si="149"/>
        <v>0</v>
      </c>
      <c r="AE88" s="70">
        <f t="shared" si="150"/>
        <v>367</v>
      </c>
      <c r="AF88" s="71">
        <f t="shared" si="151"/>
        <v>0</v>
      </c>
      <c r="AG88" s="69" t="e">
        <f t="shared" si="152"/>
        <v>#DIV/0!</v>
      </c>
      <c r="AH88" s="70" t="e">
        <f t="shared" si="153"/>
        <v>#DIV/0!</v>
      </c>
      <c r="AI88" s="70" t="e">
        <f t="shared" si="154"/>
        <v>#DIV/0!</v>
      </c>
      <c r="AJ88" s="70" t="e">
        <f t="shared" si="155"/>
        <v>#DIV/0!</v>
      </c>
      <c r="AK88" s="72" t="e">
        <f t="shared" si="156"/>
        <v>#DIV/0!</v>
      </c>
      <c r="AM88" s="12">
        <v>85</v>
      </c>
      <c r="AN88" s="13">
        <f t="shared" si="134"/>
        <v>27240.966748999996</v>
      </c>
      <c r="AO88" s="14">
        <f t="shared" si="93"/>
        <v>1136.1649767999997</v>
      </c>
      <c r="AP88" s="33">
        <f t="shared" si="94"/>
        <v>2.1063818791946307</v>
      </c>
      <c r="AQ88" s="14">
        <f t="shared" si="95"/>
        <v>1.4142959731543621</v>
      </c>
      <c r="AR88" s="1">
        <f t="shared" si="96"/>
        <v>0.47474772256507791</v>
      </c>
      <c r="AS88" s="1">
        <f t="shared" si="97"/>
        <v>0.70706557819694504</v>
      </c>
      <c r="AT88" s="1">
        <f>SUM(AR$3:AR88)</f>
        <v>40.539916662543469</v>
      </c>
      <c r="AU88" s="1">
        <f>SUM(AS$3:AS88)</f>
        <v>61.461278477372275</v>
      </c>
      <c r="AV88" s="1">
        <f t="shared" si="98"/>
        <v>1.1209321227231006E-2</v>
      </c>
      <c r="AW88" s="1">
        <f t="shared" si="99"/>
        <v>8.3473019648250459E-3</v>
      </c>
      <c r="AX88" s="1">
        <f>SUM(AV$3:AV88)</f>
        <v>0.4794857434124053</v>
      </c>
      <c r="AY88" s="1">
        <f>SUM(AW$3:AW88)</f>
        <v>0.36177349825627203</v>
      </c>
      <c r="AZ88" s="1">
        <f t="shared" si="100"/>
        <v>0.84125924166867727</v>
      </c>
      <c r="BA88" s="1">
        <f t="shared" si="101"/>
        <v>0.11771224515613327</v>
      </c>
      <c r="BB88" s="33">
        <f t="shared" si="102"/>
        <v>2.0224892617449663</v>
      </c>
      <c r="BC88" s="14">
        <f t="shared" si="103"/>
        <v>1.4981885906040269</v>
      </c>
      <c r="BD88" s="1">
        <f t="shared" si="104"/>
        <v>0.49444020243510145</v>
      </c>
      <c r="BE88" s="1">
        <f t="shared" si="105"/>
        <v>0.66747271089337856</v>
      </c>
      <c r="BF88" s="1">
        <f>SUM(BD$3:BD88)</f>
        <v>42.209160186909813</v>
      </c>
      <c r="BG88" s="1">
        <f>SUM(BE$3:BE88)</f>
        <v>57.984713205815083</v>
      </c>
      <c r="BH88" s="1">
        <f t="shared" si="106"/>
        <v>1.167428255749545E-2</v>
      </c>
      <c r="BI88" s="1">
        <f t="shared" si="107"/>
        <v>7.8798861702690532E-3</v>
      </c>
      <c r="BJ88" s="1">
        <f>SUM(BH$3:BH88)</f>
        <v>0.49926690355204145</v>
      </c>
      <c r="BK88" s="1">
        <f>SUM(BI$3:BI88)</f>
        <v>0.34136399457988204</v>
      </c>
      <c r="BL88" s="1">
        <f t="shared" si="108"/>
        <v>0.84063089813192349</v>
      </c>
      <c r="BM88" s="34">
        <f t="shared" si="109"/>
        <v>0.15790290897215942</v>
      </c>
      <c r="BN88" s="33">
        <f t="shared" si="110"/>
        <v>1.6869187919463087</v>
      </c>
      <c r="BO88" s="14">
        <f t="shared" si="111"/>
        <v>1.8337590604026843</v>
      </c>
      <c r="BP88" s="1">
        <f t="shared" si="112"/>
        <v>0.59279676340924181</v>
      </c>
      <c r="BQ88" s="1">
        <f t="shared" si="113"/>
        <v>0.54532791226149691</v>
      </c>
      <c r="BR88" s="1">
        <f>SUM(BP$3:BP88)</f>
        <v>50.531839129106373</v>
      </c>
      <c r="BS88" s="1">
        <f>SUM(BQ$3:BQ88)</f>
        <v>47.285848886838259</v>
      </c>
      <c r="BT88" s="1">
        <f t="shared" si="114"/>
        <v>1.3996590247162653E-2</v>
      </c>
      <c r="BU88" s="1">
        <f t="shared" si="115"/>
        <v>6.4378989641982274E-3</v>
      </c>
      <c r="BV88" s="1">
        <f>SUM(BT$3:BT88)</f>
        <v>0.59793890964315199</v>
      </c>
      <c r="BW88" s="1">
        <f>SUM(BU$3:BU88)</f>
        <v>0.27851454646243168</v>
      </c>
      <c r="BX88" s="1">
        <f t="shared" si="116"/>
        <v>0.87645345610558367</v>
      </c>
      <c r="BY88" s="34">
        <f t="shared" si="117"/>
        <v>0.31942436318072032</v>
      </c>
      <c r="BZ88" s="33">
        <f t="shared" si="118"/>
        <v>1.351348322147651</v>
      </c>
      <c r="CA88" s="14">
        <f t="shared" si="119"/>
        <v>2.1693295302013418</v>
      </c>
      <c r="CB88" s="1">
        <f t="shared" si="120"/>
        <v>0.74000165879566471</v>
      </c>
      <c r="CC88" s="1">
        <f t="shared" si="121"/>
        <v>0.46097192062249165</v>
      </c>
      <c r="CD88" s="1">
        <f>SUM(CB$3:CB88)</f>
        <v>62.942802083802</v>
      </c>
      <c r="CE88" s="1">
        <f>SUM(CC$3:CC88)</f>
        <v>39.920150307833964</v>
      </c>
      <c r="CF88" s="1">
        <f t="shared" si="122"/>
        <v>1.7472261388230974E-2</v>
      </c>
      <c r="CG88" s="1">
        <f t="shared" si="123"/>
        <v>5.4420296184599709E-3</v>
      </c>
      <c r="CH88" s="1">
        <f>SUM(CF$3:CF88)</f>
        <v>0.74522059394059315</v>
      </c>
      <c r="CI88" s="1">
        <f>SUM(CG$3:CG88)</f>
        <v>0.2352096749646467</v>
      </c>
      <c r="CJ88" s="1">
        <f t="shared" si="124"/>
        <v>0.98043026890523988</v>
      </c>
      <c r="CK88" s="34">
        <f t="shared" si="125"/>
        <v>0.51001091897594641</v>
      </c>
      <c r="CL88" s="33">
        <f t="shared" si="126"/>
        <v>1.2674557046979864</v>
      </c>
      <c r="CM88" s="14">
        <f t="shared" si="127"/>
        <v>2.2532221476510066</v>
      </c>
      <c r="CN88" s="1">
        <f t="shared" si="128"/>
        <v>0.78898220765694005</v>
      </c>
      <c r="CO88" s="1">
        <f t="shared" si="129"/>
        <v>0.4438088810029247</v>
      </c>
      <c r="CP88" s="1">
        <f>SUM(CN$3:CN88)</f>
        <v>67.060456023210691</v>
      </c>
      <c r="CQ88" s="1">
        <f>SUM(CO$3:CO88)</f>
        <v>38.423837124019379</v>
      </c>
      <c r="CR88" s="1">
        <f t="shared" si="130"/>
        <v>1.8628746569677751E-2</v>
      </c>
      <c r="CS88" s="1">
        <f t="shared" si="131"/>
        <v>5.2394104007289725E-3</v>
      </c>
      <c r="CT88" s="1">
        <f>SUM(CR$3:CR88)</f>
        <v>0.79412206171546329</v>
      </c>
      <c r="CU88" s="1">
        <f>SUM(CS$3:CS88)</f>
        <v>0.22640888920768779</v>
      </c>
      <c r="CV88" s="1">
        <f t="shared" si="132"/>
        <v>1.020530950923151</v>
      </c>
      <c r="CW88" s="34">
        <f t="shared" si="133"/>
        <v>0.56771317250777553</v>
      </c>
    </row>
    <row r="89" spans="2:101" ht="14.25" x14ac:dyDescent="0.15">
      <c r="B89" s="48"/>
      <c r="C89" s="18"/>
      <c r="D89" s="19"/>
      <c r="E89" s="2" t="str">
        <f t="shared" si="135"/>
        <v>→</v>
      </c>
      <c r="F89" s="83"/>
      <c r="G89" s="20">
        <f t="shared" si="136"/>
        <v>0</v>
      </c>
      <c r="H89" s="4">
        <v>0</v>
      </c>
      <c r="I89" s="36">
        <f t="shared" si="137"/>
        <v>366</v>
      </c>
      <c r="J89" s="123">
        <f t="shared" si="138"/>
        <v>0</v>
      </c>
      <c r="K89" s="59"/>
      <c r="L89" s="54">
        <f>IF(J89=0,0,SUM(J$21:J89)+SUM(K$21:K89)/86400+SUM(C$21:C89)/86400)</f>
        <v>0</v>
      </c>
      <c r="M89" s="66">
        <f t="shared" si="157"/>
        <v>0</v>
      </c>
      <c r="N89" s="67">
        <f t="shared" si="139"/>
        <v>0</v>
      </c>
      <c r="O89" s="68">
        <f t="shared" si="140"/>
        <v>367</v>
      </c>
      <c r="P89" s="68">
        <f t="shared" si="158"/>
        <v>0</v>
      </c>
      <c r="Q89" s="68">
        <f t="shared" si="141"/>
        <v>0</v>
      </c>
      <c r="R89" s="68">
        <f t="shared" si="159"/>
        <v>0</v>
      </c>
      <c r="S89" s="67">
        <f t="shared" si="142"/>
        <v>0</v>
      </c>
      <c r="T89" s="68">
        <f t="shared" si="143"/>
        <v>367</v>
      </c>
      <c r="U89" s="68">
        <f t="shared" si="160"/>
        <v>0</v>
      </c>
      <c r="V89" s="68">
        <f t="shared" si="144"/>
        <v>0</v>
      </c>
      <c r="W89" s="68">
        <f t="shared" si="161"/>
        <v>0</v>
      </c>
      <c r="X89" s="67">
        <f t="shared" si="145"/>
        <v>0</v>
      </c>
      <c r="Y89" s="68">
        <f t="shared" si="146"/>
        <v>367</v>
      </c>
      <c r="Z89" s="68">
        <f t="shared" si="162"/>
        <v>0</v>
      </c>
      <c r="AA89" s="68">
        <f t="shared" si="147"/>
        <v>0</v>
      </c>
      <c r="AB89" s="68">
        <f t="shared" si="163"/>
        <v>0</v>
      </c>
      <c r="AC89" s="69">
        <f t="shared" si="148"/>
        <v>0</v>
      </c>
      <c r="AD89" s="70">
        <f t="shared" si="149"/>
        <v>0</v>
      </c>
      <c r="AE89" s="70">
        <f t="shared" si="150"/>
        <v>367</v>
      </c>
      <c r="AF89" s="71">
        <f t="shared" si="151"/>
        <v>0</v>
      </c>
      <c r="AG89" s="69" t="e">
        <f t="shared" si="152"/>
        <v>#DIV/0!</v>
      </c>
      <c r="AH89" s="70" t="e">
        <f t="shared" si="153"/>
        <v>#DIV/0!</v>
      </c>
      <c r="AI89" s="70" t="e">
        <f t="shared" si="154"/>
        <v>#DIV/0!</v>
      </c>
      <c r="AJ89" s="70" t="e">
        <f t="shared" si="155"/>
        <v>#DIV/0!</v>
      </c>
      <c r="AK89" s="72" t="e">
        <f t="shared" si="156"/>
        <v>#DIV/0!</v>
      </c>
      <c r="AL89" s="8"/>
      <c r="AM89" s="12">
        <v>86</v>
      </c>
      <c r="AN89" s="13">
        <f t="shared" si="134"/>
        <v>27240.966748999996</v>
      </c>
      <c r="AO89" s="14">
        <f t="shared" si="93"/>
        <v>1144.2434674719998</v>
      </c>
      <c r="AP89" s="33">
        <f t="shared" si="94"/>
        <v>2.1058598389261745</v>
      </c>
      <c r="AQ89" s="14">
        <f t="shared" si="95"/>
        <v>1.4148180134228185</v>
      </c>
      <c r="AR89" s="1">
        <f t="shared" si="96"/>
        <v>0.47486541198768606</v>
      </c>
      <c r="AS89" s="1">
        <f t="shared" si="97"/>
        <v>0.70680468478114422</v>
      </c>
      <c r="AT89" s="1">
        <f>SUM(AR$3:AR89)</f>
        <v>41.014782074531155</v>
      </c>
      <c r="AU89" s="1">
        <f>SUM(AS$3:AS89)</f>
        <v>62.168083162153422</v>
      </c>
      <c r="AV89" s="1">
        <f t="shared" si="98"/>
        <v>1.1344007064150279E-2</v>
      </c>
      <c r="AW89" s="1">
        <f t="shared" si="99"/>
        <v>8.442389290441445E-3</v>
      </c>
      <c r="AX89" s="1">
        <f>SUM(AV$3:AV89)</f>
        <v>0.49082975047655558</v>
      </c>
      <c r="AY89" s="1">
        <f>SUM(AW$3:AW89)</f>
        <v>0.37021588754671347</v>
      </c>
      <c r="AZ89" s="1">
        <f t="shared" si="100"/>
        <v>0.86104563802326906</v>
      </c>
      <c r="BA89" s="1">
        <f t="shared" si="101"/>
        <v>0.12061386292984211</v>
      </c>
      <c r="BB89" s="33">
        <f t="shared" si="102"/>
        <v>2.0219672214765096</v>
      </c>
      <c r="BC89" s="14">
        <f t="shared" si="103"/>
        <v>1.4987106308724831</v>
      </c>
      <c r="BD89" s="1">
        <f t="shared" si="104"/>
        <v>0.49456785915142865</v>
      </c>
      <c r="BE89" s="1">
        <f t="shared" si="105"/>
        <v>0.66724021262052713</v>
      </c>
      <c r="BF89" s="1">
        <f>SUM(BD$3:BD89)</f>
        <v>42.703728046061244</v>
      </c>
      <c r="BG89" s="1">
        <f>SUM(BE$3:BE89)</f>
        <v>58.65195341843561</v>
      </c>
      <c r="BH89" s="1">
        <f t="shared" si="106"/>
        <v>1.1814676635284129E-2</v>
      </c>
      <c r="BI89" s="1">
        <f t="shared" si="107"/>
        <v>7.9698136507451844E-3</v>
      </c>
      <c r="BJ89" s="1">
        <f>SUM(BH$3:BH89)</f>
        <v>0.51108158018732563</v>
      </c>
      <c r="BK89" s="1">
        <f>SUM(BI$3:BI89)</f>
        <v>0.34933380823062721</v>
      </c>
      <c r="BL89" s="1">
        <f t="shared" si="108"/>
        <v>0.86041538841795284</v>
      </c>
      <c r="BM89" s="34">
        <f t="shared" si="109"/>
        <v>0.16174777195669843</v>
      </c>
      <c r="BN89" s="33">
        <f t="shared" si="110"/>
        <v>1.6863967516778522</v>
      </c>
      <c r="BO89" s="14">
        <f t="shared" si="111"/>
        <v>1.8342811006711406</v>
      </c>
      <c r="BP89" s="1">
        <f t="shared" si="112"/>
        <v>0.59298026932574843</v>
      </c>
      <c r="BQ89" s="1">
        <f t="shared" si="113"/>
        <v>0.54517271078795526</v>
      </c>
      <c r="BR89" s="1">
        <f>SUM(BP$3:BP89)</f>
        <v>51.124819398432123</v>
      </c>
      <c r="BS89" s="1">
        <f>SUM(BQ$3:BQ89)</f>
        <v>47.831021597626211</v>
      </c>
      <c r="BT89" s="1">
        <f t="shared" si="114"/>
        <v>1.4165639767226212E-2</v>
      </c>
      <c r="BU89" s="1">
        <f t="shared" si="115"/>
        <v>6.5117851566339098E-3</v>
      </c>
      <c r="BV89" s="1">
        <f>SUM(BT$3:BT89)</f>
        <v>0.61210454941037817</v>
      </c>
      <c r="BW89" s="1">
        <f>SUM(BU$3:BU89)</f>
        <v>0.2850263316190656</v>
      </c>
      <c r="BX89" s="1">
        <f t="shared" si="116"/>
        <v>0.89713088102944383</v>
      </c>
      <c r="BY89" s="34">
        <f t="shared" si="117"/>
        <v>0.32707821779131258</v>
      </c>
      <c r="BZ89" s="33">
        <f t="shared" si="118"/>
        <v>1.3508262818791945</v>
      </c>
      <c r="CA89" s="14">
        <f t="shared" si="119"/>
        <v>2.1698515704697985</v>
      </c>
      <c r="CB89" s="1">
        <f t="shared" si="120"/>
        <v>0.74028763980580503</v>
      </c>
      <c r="CC89" s="1">
        <f t="shared" si="121"/>
        <v>0.46086101630605458</v>
      </c>
      <c r="CD89" s="1">
        <f>SUM(CB$3:CB89)</f>
        <v>63.683089723607807</v>
      </c>
      <c r="CE89" s="1">
        <f>SUM(CC$3:CC89)</f>
        <v>40.381011324140019</v>
      </c>
      <c r="CF89" s="1">
        <f t="shared" si="122"/>
        <v>1.7684649173138674E-2</v>
      </c>
      <c r="CG89" s="1">
        <f t="shared" si="123"/>
        <v>5.5047288058778744E-3</v>
      </c>
      <c r="CH89" s="1">
        <f>SUM(CF$3:CF89)</f>
        <v>0.76290524311373187</v>
      </c>
      <c r="CI89" s="1">
        <f>SUM(CG$3:CG89)</f>
        <v>0.24071440377052458</v>
      </c>
      <c r="CJ89" s="1">
        <f t="shared" si="124"/>
        <v>1.0036196468842564</v>
      </c>
      <c r="CK89" s="34">
        <f t="shared" si="125"/>
        <v>0.52219083934320731</v>
      </c>
      <c r="CL89" s="33">
        <f t="shared" si="126"/>
        <v>1.2669336644295301</v>
      </c>
      <c r="CM89" s="14">
        <f t="shared" si="127"/>
        <v>2.2537441879194633</v>
      </c>
      <c r="CN89" s="1">
        <f t="shared" si="128"/>
        <v>0.78930730793255544</v>
      </c>
      <c r="CO89" s="1">
        <f t="shared" si="129"/>
        <v>0.44370608046831916</v>
      </c>
      <c r="CP89" s="1">
        <f>SUM(CN$3:CN89)</f>
        <v>67.849763331143251</v>
      </c>
      <c r="CQ89" s="1">
        <f>SUM(CO$3:CO89)</f>
        <v>38.867543204487696</v>
      </c>
      <c r="CR89" s="1">
        <f t="shared" si="130"/>
        <v>1.8855674578388822E-2</v>
      </c>
      <c r="CS89" s="1">
        <f t="shared" si="131"/>
        <v>5.2998226278160353E-3</v>
      </c>
      <c r="CT89" s="1">
        <f>SUM(CR$3:CR89)</f>
        <v>0.81297773629385206</v>
      </c>
      <c r="CU89" s="1">
        <f>SUM(CS$3:CS89)</f>
        <v>0.23170871183550382</v>
      </c>
      <c r="CV89" s="1">
        <f t="shared" si="132"/>
        <v>1.0446864481293558</v>
      </c>
      <c r="CW89" s="34">
        <f t="shared" si="133"/>
        <v>0.58126902445834827</v>
      </c>
    </row>
    <row r="90" spans="2:101" ht="14.25" x14ac:dyDescent="0.15">
      <c r="B90" s="48"/>
      <c r="C90" s="18"/>
      <c r="D90" s="19"/>
      <c r="E90" s="2" t="str">
        <f t="shared" si="135"/>
        <v>→</v>
      </c>
      <c r="F90" s="83"/>
      <c r="G90" s="20">
        <f t="shared" si="136"/>
        <v>0</v>
      </c>
      <c r="H90" s="4">
        <v>0</v>
      </c>
      <c r="I90" s="36">
        <f t="shared" si="137"/>
        <v>366</v>
      </c>
      <c r="J90" s="123">
        <f t="shared" si="138"/>
        <v>0</v>
      </c>
      <c r="K90" s="59"/>
      <c r="L90" s="54">
        <f>IF(J90=0,0,SUM(J$21:J90)+SUM(K$21:K90)/86400+SUM(C$21:C90)/86400)</f>
        <v>0</v>
      </c>
      <c r="M90" s="66">
        <f t="shared" si="157"/>
        <v>0</v>
      </c>
      <c r="N90" s="67">
        <f t="shared" si="139"/>
        <v>0</v>
      </c>
      <c r="O90" s="68">
        <f t="shared" si="140"/>
        <v>367</v>
      </c>
      <c r="P90" s="68">
        <f t="shared" si="158"/>
        <v>0</v>
      </c>
      <c r="Q90" s="68">
        <f t="shared" si="141"/>
        <v>0</v>
      </c>
      <c r="R90" s="68">
        <f t="shared" si="159"/>
        <v>0</v>
      </c>
      <c r="S90" s="67">
        <f t="shared" si="142"/>
        <v>0</v>
      </c>
      <c r="T90" s="68">
        <f t="shared" si="143"/>
        <v>367</v>
      </c>
      <c r="U90" s="68">
        <f t="shared" si="160"/>
        <v>0</v>
      </c>
      <c r="V90" s="68">
        <f t="shared" si="144"/>
        <v>0</v>
      </c>
      <c r="W90" s="68">
        <f t="shared" si="161"/>
        <v>0</v>
      </c>
      <c r="X90" s="67">
        <f t="shared" si="145"/>
        <v>0</v>
      </c>
      <c r="Y90" s="68">
        <f t="shared" si="146"/>
        <v>367</v>
      </c>
      <c r="Z90" s="68">
        <f t="shared" si="162"/>
        <v>0</v>
      </c>
      <c r="AA90" s="68">
        <f t="shared" si="147"/>
        <v>0</v>
      </c>
      <c r="AB90" s="68">
        <f t="shared" si="163"/>
        <v>0</v>
      </c>
      <c r="AC90" s="69">
        <f t="shared" si="148"/>
        <v>0</v>
      </c>
      <c r="AD90" s="70">
        <f t="shared" si="149"/>
        <v>0</v>
      </c>
      <c r="AE90" s="70">
        <f t="shared" si="150"/>
        <v>367</v>
      </c>
      <c r="AF90" s="71">
        <f t="shared" si="151"/>
        <v>0</v>
      </c>
      <c r="AG90" s="69" t="e">
        <f t="shared" si="152"/>
        <v>#DIV/0!</v>
      </c>
      <c r="AH90" s="70" t="e">
        <f t="shared" si="153"/>
        <v>#DIV/0!</v>
      </c>
      <c r="AI90" s="70" t="e">
        <f t="shared" si="154"/>
        <v>#DIV/0!</v>
      </c>
      <c r="AJ90" s="70" t="e">
        <f t="shared" si="155"/>
        <v>#DIV/0!</v>
      </c>
      <c r="AK90" s="72" t="e">
        <f t="shared" si="156"/>
        <v>#DIV/0!</v>
      </c>
      <c r="AL90" s="8"/>
      <c r="AM90" s="12">
        <v>87</v>
      </c>
      <c r="AN90" s="13">
        <f t="shared" si="134"/>
        <v>27240.966748999996</v>
      </c>
      <c r="AO90" s="14">
        <f t="shared" si="93"/>
        <v>1152.4121068879997</v>
      </c>
      <c r="AP90" s="33">
        <f t="shared" si="94"/>
        <v>2.105331973154362</v>
      </c>
      <c r="AQ90" s="14">
        <f t="shared" si="95"/>
        <v>1.4153458791946307</v>
      </c>
      <c r="AR90" s="1">
        <f t="shared" si="96"/>
        <v>0.47498447406454719</v>
      </c>
      <c r="AS90" s="1">
        <f t="shared" si="97"/>
        <v>0.70654107571855618</v>
      </c>
      <c r="AT90" s="1">
        <f>SUM(AR$3:AR90)</f>
        <v>41.489766548595703</v>
      </c>
      <c r="AU90" s="1">
        <f>SUM(AS$3:AS90)</f>
        <v>62.874624237871977</v>
      </c>
      <c r="AV90" s="1">
        <f t="shared" si="98"/>
        <v>1.1478791456559891E-2</v>
      </c>
      <c r="AW90" s="1">
        <f t="shared" si="99"/>
        <v>8.5373713315992205E-3</v>
      </c>
      <c r="AX90" s="1">
        <f>SUM(AV$3:AV90)</f>
        <v>0.50230854193311547</v>
      </c>
      <c r="AY90" s="1">
        <f>SUM(AW$3:AW90)</f>
        <v>0.37875325887831268</v>
      </c>
      <c r="AZ90" s="1">
        <f t="shared" si="100"/>
        <v>0.88106180081142815</v>
      </c>
      <c r="BA90" s="1">
        <f t="shared" si="101"/>
        <v>0.12355528305480279</v>
      </c>
      <c r="BB90" s="33">
        <f t="shared" si="102"/>
        <v>2.0214393557046977</v>
      </c>
      <c r="BC90" s="14">
        <f t="shared" si="103"/>
        <v>1.4992384966442951</v>
      </c>
      <c r="BD90" s="1">
        <f t="shared" si="104"/>
        <v>0.49469700744566147</v>
      </c>
      <c r="BE90" s="1">
        <f t="shared" si="105"/>
        <v>0.667005284508284</v>
      </c>
      <c r="BF90" s="1">
        <f>SUM(BD$3:BD90)</f>
        <v>43.198425053506902</v>
      </c>
      <c r="BG90" s="1">
        <f>SUM(BE$3:BE90)</f>
        <v>59.318958702943895</v>
      </c>
      <c r="BH90" s="1">
        <f t="shared" si="106"/>
        <v>1.195517767993682E-2</v>
      </c>
      <c r="BI90" s="1">
        <f t="shared" si="107"/>
        <v>8.0596471878084316E-3</v>
      </c>
      <c r="BJ90" s="1">
        <f>SUM(BH$3:BH90)</f>
        <v>0.52303675786726245</v>
      </c>
      <c r="BK90" s="1">
        <f>SUM(BI$3:BI90)</f>
        <v>0.35739345541843565</v>
      </c>
      <c r="BL90" s="1">
        <f t="shared" si="108"/>
        <v>0.88043021328569804</v>
      </c>
      <c r="BM90" s="34">
        <f t="shared" si="109"/>
        <v>0.1656433024488268</v>
      </c>
      <c r="BN90" s="33">
        <f t="shared" si="110"/>
        <v>1.68586888590604</v>
      </c>
      <c r="BO90" s="14">
        <f t="shared" si="111"/>
        <v>1.834808966442953</v>
      </c>
      <c r="BP90" s="1">
        <f t="shared" si="112"/>
        <v>0.59316593856144861</v>
      </c>
      <c r="BQ90" s="1">
        <f t="shared" si="113"/>
        <v>0.54501586720422834</v>
      </c>
      <c r="BR90" s="1">
        <f>SUM(BP$3:BP90)</f>
        <v>51.717985336993571</v>
      </c>
      <c r="BS90" s="1">
        <f>SUM(BQ$3:BQ90)</f>
        <v>48.376037464830439</v>
      </c>
      <c r="BT90" s="1">
        <f t="shared" si="114"/>
        <v>1.4334843515235009E-2</v>
      </c>
      <c r="BU90" s="1">
        <f t="shared" si="115"/>
        <v>6.5856083953844263E-3</v>
      </c>
      <c r="BV90" s="1">
        <f>SUM(BT$3:BT90)</f>
        <v>0.62643939292561324</v>
      </c>
      <c r="BW90" s="1">
        <f>SUM(BU$3:BU90)</f>
        <v>0.29161194001445001</v>
      </c>
      <c r="BX90" s="1">
        <f t="shared" si="116"/>
        <v>0.91805133294006325</v>
      </c>
      <c r="BY90" s="34">
        <f t="shared" si="117"/>
        <v>0.33482745291116323</v>
      </c>
      <c r="BZ90" s="33">
        <f t="shared" si="118"/>
        <v>1.3502984161073821</v>
      </c>
      <c r="CA90" s="14">
        <f t="shared" si="119"/>
        <v>2.1703794362416109</v>
      </c>
      <c r="CB90" s="1">
        <f t="shared" si="120"/>
        <v>0.740577036950679</v>
      </c>
      <c r="CC90" s="1">
        <f t="shared" si="121"/>
        <v>0.46074892864432671</v>
      </c>
      <c r="CD90" s="1">
        <f>SUM(CB$3:CB90)</f>
        <v>64.42366676055849</v>
      </c>
      <c r="CE90" s="1">
        <f>SUM(CC$3:CC90)</f>
        <v>40.841760252784347</v>
      </c>
      <c r="CF90" s="1">
        <f t="shared" si="122"/>
        <v>1.7897278392974742E-2</v>
      </c>
      <c r="CG90" s="1">
        <f t="shared" si="123"/>
        <v>5.5673828877856142E-3</v>
      </c>
      <c r="CH90" s="1">
        <f>SUM(CF$3:CF90)</f>
        <v>0.78080252150670659</v>
      </c>
      <c r="CI90" s="1">
        <f>SUM(CG$3:CG90)</f>
        <v>0.24628178665831019</v>
      </c>
      <c r="CJ90" s="1">
        <f t="shared" si="124"/>
        <v>1.0270843081650167</v>
      </c>
      <c r="CK90" s="34">
        <f t="shared" si="125"/>
        <v>0.53452073484839646</v>
      </c>
      <c r="CL90" s="33">
        <f t="shared" si="126"/>
        <v>1.266405798657718</v>
      </c>
      <c r="CM90" s="14">
        <f t="shared" si="127"/>
        <v>2.2542720536912753</v>
      </c>
      <c r="CN90" s="1">
        <f t="shared" si="128"/>
        <v>0.78963630856706013</v>
      </c>
      <c r="CO90" s="1">
        <f t="shared" si="129"/>
        <v>0.44360218118418415</v>
      </c>
      <c r="CP90" s="1">
        <f>SUM(CN$3:CN90)</f>
        <v>68.639399639710305</v>
      </c>
      <c r="CQ90" s="1">
        <f>SUM(CO$3:CO90)</f>
        <v>39.311145385671878</v>
      </c>
      <c r="CR90" s="1">
        <f t="shared" si="130"/>
        <v>1.9082877457037285E-2</v>
      </c>
      <c r="CS90" s="1">
        <f t="shared" si="131"/>
        <v>5.360193022642225E-3</v>
      </c>
      <c r="CT90" s="1">
        <f>SUM(CR$3:CR90)</f>
        <v>0.83206061375088936</v>
      </c>
      <c r="CU90" s="1">
        <f>SUM(CS$3:CS90)</f>
        <v>0.23706890485814605</v>
      </c>
      <c r="CV90" s="1">
        <f t="shared" si="132"/>
        <v>1.0691295186090355</v>
      </c>
      <c r="CW90" s="34">
        <f t="shared" si="133"/>
        <v>0.59499170889274333</v>
      </c>
    </row>
    <row r="91" spans="2:101" ht="14.25" x14ac:dyDescent="0.15">
      <c r="B91" s="48"/>
      <c r="C91" s="18"/>
      <c r="D91" s="19"/>
      <c r="E91" s="2" t="str">
        <f t="shared" si="135"/>
        <v>→</v>
      </c>
      <c r="F91" s="83"/>
      <c r="G91" s="20">
        <f t="shared" si="136"/>
        <v>0</v>
      </c>
      <c r="H91" s="4">
        <v>0</v>
      </c>
      <c r="I91" s="36">
        <f t="shared" si="137"/>
        <v>366</v>
      </c>
      <c r="J91" s="123">
        <f t="shared" si="138"/>
        <v>0</v>
      </c>
      <c r="K91" s="59"/>
      <c r="L91" s="54">
        <f>IF(J91=0,0,SUM(J$21:J91)+SUM(K$21:K91)/86400+SUM(C$21:C91)/86400)</f>
        <v>0</v>
      </c>
      <c r="M91" s="66">
        <f t="shared" si="157"/>
        <v>0</v>
      </c>
      <c r="N91" s="67">
        <f t="shared" si="139"/>
        <v>0</v>
      </c>
      <c r="O91" s="68">
        <f t="shared" si="140"/>
        <v>367</v>
      </c>
      <c r="P91" s="68">
        <f t="shared" si="158"/>
        <v>0</v>
      </c>
      <c r="Q91" s="68">
        <f t="shared" si="141"/>
        <v>0</v>
      </c>
      <c r="R91" s="68">
        <f t="shared" si="159"/>
        <v>0</v>
      </c>
      <c r="S91" s="67">
        <f t="shared" si="142"/>
        <v>0</v>
      </c>
      <c r="T91" s="68">
        <f t="shared" si="143"/>
        <v>367</v>
      </c>
      <c r="U91" s="68">
        <f t="shared" si="160"/>
        <v>0</v>
      </c>
      <c r="V91" s="68">
        <f t="shared" si="144"/>
        <v>0</v>
      </c>
      <c r="W91" s="68">
        <f t="shared" si="161"/>
        <v>0</v>
      </c>
      <c r="X91" s="67">
        <f t="shared" si="145"/>
        <v>0</v>
      </c>
      <c r="Y91" s="68">
        <f t="shared" si="146"/>
        <v>367</v>
      </c>
      <c r="Z91" s="68">
        <f t="shared" si="162"/>
        <v>0</v>
      </c>
      <c r="AA91" s="68">
        <f t="shared" si="147"/>
        <v>0</v>
      </c>
      <c r="AB91" s="68">
        <f t="shared" si="163"/>
        <v>0</v>
      </c>
      <c r="AC91" s="69">
        <f t="shared" si="148"/>
        <v>0</v>
      </c>
      <c r="AD91" s="70">
        <f t="shared" si="149"/>
        <v>0</v>
      </c>
      <c r="AE91" s="70">
        <f t="shared" si="150"/>
        <v>367</v>
      </c>
      <c r="AF91" s="71">
        <f t="shared" si="151"/>
        <v>0</v>
      </c>
      <c r="AG91" s="69" t="e">
        <f t="shared" si="152"/>
        <v>#DIV/0!</v>
      </c>
      <c r="AH91" s="70" t="e">
        <f t="shared" si="153"/>
        <v>#DIV/0!</v>
      </c>
      <c r="AI91" s="70" t="e">
        <f t="shared" si="154"/>
        <v>#DIV/0!</v>
      </c>
      <c r="AJ91" s="70" t="e">
        <f t="shared" si="155"/>
        <v>#DIV/0!</v>
      </c>
      <c r="AK91" s="72" t="e">
        <f t="shared" si="156"/>
        <v>#DIV/0!</v>
      </c>
      <c r="AL91" s="8"/>
      <c r="AM91" s="12">
        <v>88</v>
      </c>
      <c r="AN91" s="13">
        <f t="shared" si="134"/>
        <v>27240.966748999996</v>
      </c>
      <c r="AO91" s="14">
        <f t="shared" si="93"/>
        <v>1160.6708950479997</v>
      </c>
      <c r="AP91" s="33">
        <f t="shared" si="94"/>
        <v>2.1047982818791944</v>
      </c>
      <c r="AQ91" s="14">
        <f t="shared" si="95"/>
        <v>1.4158795704697984</v>
      </c>
      <c r="AR91" s="1">
        <f t="shared" si="96"/>
        <v>0.47510491081700501</v>
      </c>
      <c r="AS91" s="1">
        <f t="shared" si="97"/>
        <v>0.70627475730029299</v>
      </c>
      <c r="AT91" s="1">
        <f>SUM(AR$3:AR91)</f>
        <v>41.964871459412706</v>
      </c>
      <c r="AU91" s="1">
        <f>SUM(AS$3:AS91)</f>
        <v>63.580898995172269</v>
      </c>
      <c r="AV91" s="1">
        <f t="shared" si="98"/>
        <v>1.161367559774901E-2</v>
      </c>
      <c r="AW91" s="1">
        <f t="shared" si="99"/>
        <v>8.632247033670248E-3</v>
      </c>
      <c r="AX91" s="1">
        <f>SUM(AV$3:AV91)</f>
        <v>0.51392221753086453</v>
      </c>
      <c r="AY91" s="1">
        <f>SUM(AW$3:AW91)</f>
        <v>0.38738550591198295</v>
      </c>
      <c r="AZ91" s="1">
        <f t="shared" si="100"/>
        <v>0.90130772344284749</v>
      </c>
      <c r="BA91" s="1">
        <f t="shared" si="101"/>
        <v>0.12653671161888158</v>
      </c>
      <c r="BB91" s="33">
        <f t="shared" si="102"/>
        <v>2.0209056644295305</v>
      </c>
      <c r="BC91" s="14">
        <f t="shared" si="103"/>
        <v>1.4997721879194625</v>
      </c>
      <c r="BD91" s="1">
        <f t="shared" si="104"/>
        <v>0.49482764960346831</v>
      </c>
      <c r="BE91" s="1">
        <f t="shared" si="105"/>
        <v>0.66676793185986172</v>
      </c>
      <c r="BF91" s="1">
        <f>SUM(BD$3:BD91)</f>
        <v>43.693252703110367</v>
      </c>
      <c r="BG91" s="1">
        <f>SUM(BE$3:BE91)</f>
        <v>59.985726634803754</v>
      </c>
      <c r="BH91" s="1">
        <f t="shared" si="106"/>
        <v>1.2095786990307002E-2</v>
      </c>
      <c r="BI91" s="1">
        <f t="shared" si="107"/>
        <v>8.1493858338427538E-3</v>
      </c>
      <c r="BJ91" s="1">
        <f>SUM(BH$3:BH91)</f>
        <v>0.53513254485756945</v>
      </c>
      <c r="BK91" s="1">
        <f>SUM(BI$3:BI91)</f>
        <v>0.36554284125227843</v>
      </c>
      <c r="BL91" s="1">
        <f t="shared" si="108"/>
        <v>0.90067538610984788</v>
      </c>
      <c r="BM91" s="34">
        <f t="shared" si="109"/>
        <v>0.16958970360529102</v>
      </c>
      <c r="BN91" s="33">
        <f t="shared" si="110"/>
        <v>1.6853351946308723</v>
      </c>
      <c r="BO91" s="14">
        <f t="shared" si="111"/>
        <v>1.8353426577181204</v>
      </c>
      <c r="BP91" s="1">
        <f t="shared" si="112"/>
        <v>0.59335377507441378</v>
      </c>
      <c r="BQ91" s="1">
        <f t="shared" si="113"/>
        <v>0.54485738442068299</v>
      </c>
      <c r="BR91" s="1">
        <f>SUM(BP$3:BP91)</f>
        <v>52.311339112067984</v>
      </c>
      <c r="BS91" s="1">
        <f>SUM(BQ$3:BQ91)</f>
        <v>48.92089484925112</v>
      </c>
      <c r="BT91" s="1">
        <f t="shared" si="114"/>
        <v>1.4504203390707892E-2</v>
      </c>
      <c r="BU91" s="1">
        <f t="shared" si="115"/>
        <v>6.6593680318083473E-3</v>
      </c>
      <c r="BV91" s="1">
        <f>SUM(BT$3:BT91)</f>
        <v>0.64094359631632114</v>
      </c>
      <c r="BW91" s="1">
        <f>SUM(BU$3:BU91)</f>
        <v>0.29827130804625834</v>
      </c>
      <c r="BX91" s="1">
        <f t="shared" si="116"/>
        <v>0.93921490436257948</v>
      </c>
      <c r="BY91" s="34">
        <f t="shared" si="117"/>
        <v>0.3426722882700628</v>
      </c>
      <c r="BZ91" s="33">
        <f t="shared" si="118"/>
        <v>1.3497647248322147</v>
      </c>
      <c r="CA91" s="14">
        <f t="shared" si="119"/>
        <v>2.1709131275167781</v>
      </c>
      <c r="CB91" s="1">
        <f t="shared" si="120"/>
        <v>0.74086985798529226</v>
      </c>
      <c r="CC91" s="1">
        <f t="shared" si="121"/>
        <v>0.46063565940285256</v>
      </c>
      <c r="CD91" s="1">
        <f>SUM(CB$3:CB91)</f>
        <v>65.164536618543778</v>
      </c>
      <c r="CE91" s="1">
        <f>SUM(CC$3:CC91)</f>
        <v>41.302395912187201</v>
      </c>
      <c r="CF91" s="1">
        <f t="shared" si="122"/>
        <v>1.811015208408492E-2</v>
      </c>
      <c r="CG91" s="1">
        <f t="shared" si="123"/>
        <v>5.629991392701531E-3</v>
      </c>
      <c r="CH91" s="1">
        <f>SUM(CF$3:CF91)</f>
        <v>0.79891267359079154</v>
      </c>
      <c r="CI91" s="1">
        <f>SUM(CG$3:CG91)</f>
        <v>0.25191177805101173</v>
      </c>
      <c r="CJ91" s="1">
        <f t="shared" si="124"/>
        <v>1.0508244516418033</v>
      </c>
      <c r="CK91" s="34">
        <f t="shared" si="125"/>
        <v>0.54700089553977982</v>
      </c>
      <c r="CL91" s="33">
        <f t="shared" si="126"/>
        <v>1.2658721073825501</v>
      </c>
      <c r="CM91" s="14">
        <f t="shared" si="127"/>
        <v>2.2548057449664425</v>
      </c>
      <c r="CN91" s="1">
        <f t="shared" si="128"/>
        <v>0.78996921898192773</v>
      </c>
      <c r="CO91" s="1">
        <f t="shared" si="129"/>
        <v>0.44349718472749527</v>
      </c>
      <c r="CP91" s="1">
        <f>SUM(CN$3:CN91)</f>
        <v>69.429368858692229</v>
      </c>
      <c r="CQ91" s="1">
        <f>SUM(CO$3:CO91)</f>
        <v>39.754642570399376</v>
      </c>
      <c r="CR91" s="1">
        <f t="shared" si="130"/>
        <v>1.93103586862249E-2</v>
      </c>
      <c r="CS91" s="1">
        <f t="shared" si="131"/>
        <v>5.420521146669386E-3</v>
      </c>
      <c r="CT91" s="1">
        <f>SUM(CR$3:CR91)</f>
        <v>0.85137097243711424</v>
      </c>
      <c r="CU91" s="1">
        <f>SUM(CS$3:CS91)</f>
        <v>0.24248942600481543</v>
      </c>
      <c r="CV91" s="1">
        <f t="shared" si="132"/>
        <v>1.0938603984419297</v>
      </c>
      <c r="CW91" s="34">
        <f t="shared" si="133"/>
        <v>0.60888154643229875</v>
      </c>
    </row>
    <row r="92" spans="2:101" ht="14.25" x14ac:dyDescent="0.15">
      <c r="B92" s="48"/>
      <c r="C92" s="18"/>
      <c r="D92" s="19"/>
      <c r="E92" s="2" t="str">
        <f t="shared" si="135"/>
        <v>→</v>
      </c>
      <c r="F92" s="83"/>
      <c r="G92" s="20">
        <f t="shared" si="136"/>
        <v>0</v>
      </c>
      <c r="H92" s="4">
        <v>0</v>
      </c>
      <c r="I92" s="36">
        <f t="shared" si="137"/>
        <v>366</v>
      </c>
      <c r="J92" s="123">
        <f t="shared" si="138"/>
        <v>0</v>
      </c>
      <c r="K92" s="59"/>
      <c r="L92" s="54">
        <f>IF(J92=0,0,SUM(J$21:J92)+SUM(K$21:K92)/86400+SUM(C$21:C92)/86400)</f>
        <v>0</v>
      </c>
      <c r="M92" s="66">
        <f t="shared" si="157"/>
        <v>0</v>
      </c>
      <c r="N92" s="67">
        <f t="shared" si="139"/>
        <v>0</v>
      </c>
      <c r="O92" s="68">
        <f t="shared" si="140"/>
        <v>367</v>
      </c>
      <c r="P92" s="68">
        <f t="shared" si="158"/>
        <v>0</v>
      </c>
      <c r="Q92" s="68">
        <f t="shared" si="141"/>
        <v>0</v>
      </c>
      <c r="R92" s="68">
        <f t="shared" si="159"/>
        <v>0</v>
      </c>
      <c r="S92" s="67">
        <f t="shared" si="142"/>
        <v>0</v>
      </c>
      <c r="T92" s="68">
        <f t="shared" si="143"/>
        <v>367</v>
      </c>
      <c r="U92" s="68">
        <f t="shared" si="160"/>
        <v>0</v>
      </c>
      <c r="V92" s="68">
        <f t="shared" si="144"/>
        <v>0</v>
      </c>
      <c r="W92" s="68">
        <f t="shared" si="161"/>
        <v>0</v>
      </c>
      <c r="X92" s="67">
        <f t="shared" si="145"/>
        <v>0</v>
      </c>
      <c r="Y92" s="68">
        <f t="shared" si="146"/>
        <v>367</v>
      </c>
      <c r="Z92" s="68">
        <f t="shared" si="162"/>
        <v>0</v>
      </c>
      <c r="AA92" s="68">
        <f t="shared" si="147"/>
        <v>0</v>
      </c>
      <c r="AB92" s="68">
        <f t="shared" si="163"/>
        <v>0</v>
      </c>
      <c r="AC92" s="69">
        <f t="shared" si="148"/>
        <v>0</v>
      </c>
      <c r="AD92" s="70">
        <f t="shared" si="149"/>
        <v>0</v>
      </c>
      <c r="AE92" s="70">
        <f t="shared" si="150"/>
        <v>367</v>
      </c>
      <c r="AF92" s="71">
        <f t="shared" si="151"/>
        <v>0</v>
      </c>
      <c r="AG92" s="69" t="e">
        <f t="shared" si="152"/>
        <v>#DIV/0!</v>
      </c>
      <c r="AH92" s="70" t="e">
        <f t="shared" si="153"/>
        <v>#DIV/0!</v>
      </c>
      <c r="AI92" s="70" t="e">
        <f t="shared" si="154"/>
        <v>#DIV/0!</v>
      </c>
      <c r="AJ92" s="70" t="e">
        <f t="shared" si="155"/>
        <v>#DIV/0!</v>
      </c>
      <c r="AK92" s="72" t="e">
        <f t="shared" si="156"/>
        <v>#DIV/0!</v>
      </c>
      <c r="AL92" s="8"/>
      <c r="AM92" s="12">
        <v>89</v>
      </c>
      <c r="AN92" s="13">
        <f t="shared" si="134"/>
        <v>27240.966748999996</v>
      </c>
      <c r="AO92" s="14">
        <f t="shared" si="93"/>
        <v>1169.0198319519998</v>
      </c>
      <c r="AP92" s="33">
        <f t="shared" si="94"/>
        <v>2.104258765100671</v>
      </c>
      <c r="AQ92" s="14">
        <f t="shared" si="95"/>
        <v>1.4164190872483218</v>
      </c>
      <c r="AR92" s="1">
        <f t="shared" si="96"/>
        <v>0.47522672429127721</v>
      </c>
      <c r="AS92" s="1">
        <f t="shared" si="97"/>
        <v>0.70600573587489601</v>
      </c>
      <c r="AT92" s="1">
        <f>SUM(AR$3:AR92)</f>
        <v>42.440098183703981</v>
      </c>
      <c r="AU92" s="1">
        <f>SUM(AS$3:AS92)</f>
        <v>64.286904731047159</v>
      </c>
      <c r="AV92" s="1">
        <f t="shared" si="98"/>
        <v>1.1748660683867686E-2</v>
      </c>
      <c r="AW92" s="1">
        <f t="shared" si="99"/>
        <v>8.7270153462313538E-3</v>
      </c>
      <c r="AX92" s="1">
        <f>SUM(AV$3:AV92)</f>
        <v>0.52567087821473224</v>
      </c>
      <c r="AY92" s="1">
        <f>SUM(AW$3:AW92)</f>
        <v>0.39611252125821428</v>
      </c>
      <c r="AZ92" s="1">
        <f t="shared" si="100"/>
        <v>0.92178339947294652</v>
      </c>
      <c r="BA92" s="1">
        <f t="shared" si="101"/>
        <v>0.12955835695651796</v>
      </c>
      <c r="BB92" s="33">
        <f t="shared" si="102"/>
        <v>2.0203661476510066</v>
      </c>
      <c r="BC92" s="14">
        <f t="shared" si="103"/>
        <v>1.5003117046979864</v>
      </c>
      <c r="BD92" s="1">
        <f t="shared" si="104"/>
        <v>0.49495978793876411</v>
      </c>
      <c r="BE92" s="1">
        <f t="shared" si="105"/>
        <v>0.66652816002745285</v>
      </c>
      <c r="BF92" s="1">
        <f>SUM(BD$3:BD92)</f>
        <v>44.188212491049129</v>
      </c>
      <c r="BG92" s="1">
        <f>SUM(BE$3:BE92)</f>
        <v>60.652254794831208</v>
      </c>
      <c r="BH92" s="1">
        <f t="shared" si="106"/>
        <v>1.2236505868486113E-2</v>
      </c>
      <c r="BI92" s="1">
        <f t="shared" si="107"/>
        <v>8.2390286447837913E-3</v>
      </c>
      <c r="BJ92" s="1">
        <f>SUM(BH$3:BH92)</f>
        <v>0.54736905072605557</v>
      </c>
      <c r="BK92" s="1">
        <f>SUM(BI$3:BI92)</f>
        <v>0.37378186989706219</v>
      </c>
      <c r="BL92" s="1">
        <f t="shared" si="108"/>
        <v>0.92115092062311776</v>
      </c>
      <c r="BM92" s="34">
        <f t="shared" si="109"/>
        <v>0.17358718082899338</v>
      </c>
      <c r="BN92" s="33">
        <f t="shared" si="110"/>
        <v>1.684795677852349</v>
      </c>
      <c r="BO92" s="14">
        <f t="shared" si="111"/>
        <v>1.835882174496644</v>
      </c>
      <c r="BP92" s="1">
        <f t="shared" si="112"/>
        <v>0.59354378287266552</v>
      </c>
      <c r="BQ92" s="1">
        <f t="shared" si="113"/>
        <v>0.54469726537552809</v>
      </c>
      <c r="BR92" s="1">
        <f>SUM(BP$3:BP92)</f>
        <v>52.904882894940648</v>
      </c>
      <c r="BS92" s="1">
        <f>SUM(BQ$3:BQ92)</f>
        <v>49.465592114626645</v>
      </c>
      <c r="BT92" s="1">
        <f t="shared" si="114"/>
        <v>1.4673721298796452E-2</v>
      </c>
      <c r="BU92" s="1">
        <f t="shared" si="115"/>
        <v>6.7330634192252778E-3</v>
      </c>
      <c r="BV92" s="1">
        <f>SUM(BT$3:BT92)</f>
        <v>0.65561731761511755</v>
      </c>
      <c r="BW92" s="1">
        <f>SUM(BU$3:BU92)</f>
        <v>0.30500437146548365</v>
      </c>
      <c r="BX92" s="1">
        <f t="shared" si="116"/>
        <v>0.96062168908060119</v>
      </c>
      <c r="BY92" s="34">
        <f t="shared" si="117"/>
        <v>0.3506129461496339</v>
      </c>
      <c r="BZ92" s="33">
        <f t="shared" si="118"/>
        <v>1.3492252080536913</v>
      </c>
      <c r="CA92" s="14">
        <f t="shared" si="119"/>
        <v>2.1714526442953019</v>
      </c>
      <c r="CB92" s="1">
        <f t="shared" si="120"/>
        <v>0.74116611076555416</v>
      </c>
      <c r="CC92" s="1">
        <f t="shared" si="121"/>
        <v>0.46052121036446936</v>
      </c>
      <c r="CD92" s="1">
        <f>SUM(CB$3:CB92)</f>
        <v>65.905702729309326</v>
      </c>
      <c r="CE92" s="1">
        <f>SUM(CC$3:CC92)</f>
        <v>41.76291712255167</v>
      </c>
      <c r="CF92" s="1">
        <f t="shared" si="122"/>
        <v>1.83232732939262E-2</v>
      </c>
      <c r="CG92" s="1">
        <f t="shared" si="123"/>
        <v>5.6925538503385803E-3</v>
      </c>
      <c r="CH92" s="1">
        <f>SUM(CF$3:CF92)</f>
        <v>0.81723594688471779</v>
      </c>
      <c r="CI92" s="1">
        <f>SUM(CG$3:CG92)</f>
        <v>0.25760433190135029</v>
      </c>
      <c r="CJ92" s="1">
        <f t="shared" si="124"/>
        <v>1.074840278786068</v>
      </c>
      <c r="CK92" s="34">
        <f t="shared" si="125"/>
        <v>0.55963161498336755</v>
      </c>
      <c r="CL92" s="33">
        <f t="shared" si="126"/>
        <v>1.2653325906040267</v>
      </c>
      <c r="CM92" s="14">
        <f t="shared" si="127"/>
        <v>2.2553452617449663</v>
      </c>
      <c r="CN92" s="1">
        <f t="shared" si="128"/>
        <v>0.79030604872244226</v>
      </c>
      <c r="CO92" s="1">
        <f t="shared" si="129"/>
        <v>0.44339109269074728</v>
      </c>
      <c r="CP92" s="1">
        <f>SUM(CN$3:CN92)</f>
        <v>70.219674907414671</v>
      </c>
      <c r="CQ92" s="1">
        <f>SUM(CO$3:CO92)</f>
        <v>40.198033663090122</v>
      </c>
      <c r="CR92" s="1">
        <f t="shared" si="130"/>
        <v>1.95381217600826E-2</v>
      </c>
      <c r="CS92" s="1">
        <f t="shared" si="131"/>
        <v>5.4808065624272926E-3</v>
      </c>
      <c r="CT92" s="1">
        <f>SUM(CR$3:CR92)</f>
        <v>0.87090909419719686</v>
      </c>
      <c r="CU92" s="1">
        <f>SUM(CS$3:CS92)</f>
        <v>0.24797023256724274</v>
      </c>
      <c r="CV92" s="1">
        <f t="shared" si="132"/>
        <v>1.1188793267644397</v>
      </c>
      <c r="CW92" s="34">
        <f t="shared" si="133"/>
        <v>0.62293886162995415</v>
      </c>
    </row>
    <row r="93" spans="2:101" ht="14.25" x14ac:dyDescent="0.15">
      <c r="B93" s="48"/>
      <c r="C93" s="18"/>
      <c r="D93" s="19"/>
      <c r="E93" s="2" t="str">
        <f t="shared" si="135"/>
        <v>→</v>
      </c>
      <c r="F93" s="83"/>
      <c r="G93" s="20">
        <f t="shared" si="136"/>
        <v>0</v>
      </c>
      <c r="H93" s="4">
        <v>0</v>
      </c>
      <c r="I93" s="36">
        <f t="shared" si="137"/>
        <v>366</v>
      </c>
      <c r="J93" s="123">
        <f t="shared" si="138"/>
        <v>0</v>
      </c>
      <c r="K93" s="59"/>
      <c r="L93" s="54">
        <f>IF(J93=0,0,SUM(J$21:J93)+SUM(K$21:K93)/86400+SUM(C$21:C93)/86400)</f>
        <v>0</v>
      </c>
      <c r="M93" s="66">
        <f t="shared" si="157"/>
        <v>0</v>
      </c>
      <c r="N93" s="67">
        <f t="shared" si="139"/>
        <v>0</v>
      </c>
      <c r="O93" s="68">
        <f t="shared" si="140"/>
        <v>367</v>
      </c>
      <c r="P93" s="68">
        <f t="shared" si="158"/>
        <v>0</v>
      </c>
      <c r="Q93" s="68">
        <f t="shared" si="141"/>
        <v>0</v>
      </c>
      <c r="R93" s="68">
        <f t="shared" si="159"/>
        <v>0</v>
      </c>
      <c r="S93" s="67">
        <f t="shared" si="142"/>
        <v>0</v>
      </c>
      <c r="T93" s="68">
        <f t="shared" si="143"/>
        <v>367</v>
      </c>
      <c r="U93" s="68">
        <f t="shared" si="160"/>
        <v>0</v>
      </c>
      <c r="V93" s="68">
        <f t="shared" si="144"/>
        <v>0</v>
      </c>
      <c r="W93" s="68">
        <f t="shared" si="161"/>
        <v>0</v>
      </c>
      <c r="X93" s="67">
        <f t="shared" si="145"/>
        <v>0</v>
      </c>
      <c r="Y93" s="68">
        <f t="shared" si="146"/>
        <v>367</v>
      </c>
      <c r="Z93" s="68">
        <f t="shared" si="162"/>
        <v>0</v>
      </c>
      <c r="AA93" s="68">
        <f t="shared" si="147"/>
        <v>0</v>
      </c>
      <c r="AB93" s="68">
        <f t="shared" si="163"/>
        <v>0</v>
      </c>
      <c r="AC93" s="69">
        <f t="shared" si="148"/>
        <v>0</v>
      </c>
      <c r="AD93" s="70">
        <f t="shared" si="149"/>
        <v>0</v>
      </c>
      <c r="AE93" s="70">
        <f t="shared" si="150"/>
        <v>367</v>
      </c>
      <c r="AF93" s="71">
        <f t="shared" si="151"/>
        <v>0</v>
      </c>
      <c r="AG93" s="69" t="e">
        <f t="shared" si="152"/>
        <v>#DIV/0!</v>
      </c>
      <c r="AH93" s="70" t="e">
        <f t="shared" si="153"/>
        <v>#DIV/0!</v>
      </c>
      <c r="AI93" s="70" t="e">
        <f t="shared" si="154"/>
        <v>#DIV/0!</v>
      </c>
      <c r="AJ93" s="70" t="e">
        <f t="shared" si="155"/>
        <v>#DIV/0!</v>
      </c>
      <c r="AK93" s="72" t="e">
        <f t="shared" si="156"/>
        <v>#DIV/0!</v>
      </c>
      <c r="AL93" s="8"/>
      <c r="AM93" s="12">
        <v>90</v>
      </c>
      <c r="AN93" s="13">
        <f t="shared" si="134"/>
        <v>27240.966748999996</v>
      </c>
      <c r="AO93" s="14">
        <f t="shared" si="93"/>
        <v>1177.4589175999997</v>
      </c>
      <c r="AP93" s="33">
        <f t="shared" si="94"/>
        <v>2.1037134228187915</v>
      </c>
      <c r="AQ93" s="14">
        <f t="shared" si="95"/>
        <v>1.4169644295302011</v>
      </c>
      <c r="AR93" s="1">
        <f t="shared" si="96"/>
        <v>0.47534991655854325</v>
      </c>
      <c r="AS93" s="1">
        <f t="shared" si="97"/>
        <v>0.70573401784796608</v>
      </c>
      <c r="AT93" s="1">
        <f>SUM(AR$3:AR93)</f>
        <v>42.915448100262523</v>
      </c>
      <c r="AU93" s="1">
        <f>SUM(AS$3:AS93)</f>
        <v>64.992638748895118</v>
      </c>
      <c r="AV93" s="1">
        <f t="shared" si="98"/>
        <v>1.1883747913963582E-2</v>
      </c>
      <c r="AW93" s="1">
        <f t="shared" si="99"/>
        <v>8.8216752230995763E-3</v>
      </c>
      <c r="AX93" s="1">
        <f>SUM(AV$3:AV93)</f>
        <v>0.53755462612869587</v>
      </c>
      <c r="AY93" s="1">
        <f>SUM(AW$3:AW93)</f>
        <v>0.40493419648131385</v>
      </c>
      <c r="AZ93" s="1">
        <f t="shared" si="100"/>
        <v>0.94248882261000966</v>
      </c>
      <c r="BA93" s="1">
        <f t="shared" si="101"/>
        <v>0.13262042964738202</v>
      </c>
      <c r="BB93" s="33">
        <f t="shared" si="102"/>
        <v>2.0198208053691271</v>
      </c>
      <c r="BC93" s="14">
        <f t="shared" si="103"/>
        <v>1.5008570469798659</v>
      </c>
      <c r="BD93" s="1">
        <f t="shared" si="104"/>
        <v>0.49509342479381363</v>
      </c>
      <c r="BE93" s="1">
        <f t="shared" si="105"/>
        <v>0.66628597441193549</v>
      </c>
      <c r="BF93" s="1">
        <f>SUM(BD$3:BD93)</f>
        <v>44.683305915842944</v>
      </c>
      <c r="BG93" s="1">
        <f>SUM(BE$3:BE93)</f>
        <v>61.318540769243143</v>
      </c>
      <c r="BH93" s="1">
        <f t="shared" si="106"/>
        <v>1.237733561984534E-2</v>
      </c>
      <c r="BI93" s="1">
        <f t="shared" si="107"/>
        <v>8.328574680149194E-3</v>
      </c>
      <c r="BJ93" s="1">
        <f>SUM(BH$3:BH93)</f>
        <v>0.5597463863459009</v>
      </c>
      <c r="BK93" s="1">
        <f>SUM(BI$3:BI93)</f>
        <v>0.38211044457721138</v>
      </c>
      <c r="BL93" s="1">
        <f t="shared" si="108"/>
        <v>0.94185683092311234</v>
      </c>
      <c r="BM93" s="34">
        <f t="shared" si="109"/>
        <v>0.17763594176868952</v>
      </c>
      <c r="BN93" s="33">
        <f t="shared" si="110"/>
        <v>1.6842503355704697</v>
      </c>
      <c r="BO93" s="14">
        <f t="shared" si="111"/>
        <v>1.8364275167785233</v>
      </c>
      <c r="BP93" s="1">
        <f t="shared" si="112"/>
        <v>0.59373596601439393</v>
      </c>
      <c r="BQ93" s="1">
        <f t="shared" si="113"/>
        <v>0.54453551303468184</v>
      </c>
      <c r="BR93" s="1">
        <f>SUM(BP$3:BP93)</f>
        <v>53.498618860955041</v>
      </c>
      <c r="BS93" s="1">
        <f>SUM(BQ$3:BQ93)</f>
        <v>50.010127627661326</v>
      </c>
      <c r="BT93" s="1">
        <f t="shared" si="114"/>
        <v>1.4843399150359848E-2</v>
      </c>
      <c r="BU93" s="1">
        <f t="shared" si="115"/>
        <v>6.806693912933523E-3</v>
      </c>
      <c r="BV93" s="1">
        <f>SUM(BT$3:BT93)</f>
        <v>0.67046071676547736</v>
      </c>
      <c r="BW93" s="1">
        <f>SUM(BU$3:BU93)</f>
        <v>0.31181106537841718</v>
      </c>
      <c r="BX93" s="1">
        <f t="shared" si="116"/>
        <v>0.98227178214389455</v>
      </c>
      <c r="BY93" s="34">
        <f t="shared" si="117"/>
        <v>0.35864965138706018</v>
      </c>
      <c r="BZ93" s="33">
        <f t="shared" si="118"/>
        <v>1.3486798657718118</v>
      </c>
      <c r="CA93" s="14">
        <f t="shared" si="119"/>
        <v>2.171997986577181</v>
      </c>
      <c r="CB93" s="1">
        <f t="shared" si="120"/>
        <v>0.74146580324881473</v>
      </c>
      <c r="CC93" s="1">
        <f t="shared" si="121"/>
        <v>0.46040558332923914</v>
      </c>
      <c r="CD93" s="1">
        <f>SUM(CB$3:CB93)</f>
        <v>66.64716853255814</v>
      </c>
      <c r="CE93" s="1">
        <f>SUM(CC$3:CC93)</f>
        <v>42.223322705880911</v>
      </c>
      <c r="CF93" s="1">
        <f t="shared" si="122"/>
        <v>1.8536645081220368E-2</v>
      </c>
      <c r="CG93" s="1">
        <f t="shared" si="123"/>
        <v>5.7550697916154891E-3</v>
      </c>
      <c r="CH93" s="1">
        <f>SUM(CF$3:CF93)</f>
        <v>0.83577259196593812</v>
      </c>
      <c r="CI93" s="1">
        <f>SUM(CG$3:CG93)</f>
        <v>0.26335940169296579</v>
      </c>
      <c r="CJ93" s="1">
        <f t="shared" si="124"/>
        <v>1.0991319936589039</v>
      </c>
      <c r="CK93" s="34">
        <f t="shared" si="125"/>
        <v>0.57241319027297233</v>
      </c>
      <c r="CL93" s="33">
        <f t="shared" si="126"/>
        <v>1.2647872483221474</v>
      </c>
      <c r="CM93" s="14">
        <f t="shared" si="127"/>
        <v>2.2558906040268458</v>
      </c>
      <c r="CN93" s="1">
        <f t="shared" si="128"/>
        <v>0.79064680745839966</v>
      </c>
      <c r="CO93" s="1">
        <f t="shared" si="129"/>
        <v>0.44328390668189499</v>
      </c>
      <c r="CP93" s="1">
        <f>SUM(CN$3:CN93)</f>
        <v>71.010321714873072</v>
      </c>
      <c r="CQ93" s="1">
        <f>SUM(CO$3:CO93)</f>
        <v>40.641317569772013</v>
      </c>
      <c r="CR93" s="1">
        <f t="shared" si="130"/>
        <v>1.9766170186459989E-2</v>
      </c>
      <c r="CS93" s="1">
        <f t="shared" si="131"/>
        <v>5.5410488335236874E-3</v>
      </c>
      <c r="CT93" s="1">
        <f>SUM(CR$3:CR93)</f>
        <v>0.89067526438365685</v>
      </c>
      <c r="CU93" s="1">
        <f>SUM(CS$3:CS93)</f>
        <v>0.2535112814007664</v>
      </c>
      <c r="CV93" s="1">
        <f t="shared" si="132"/>
        <v>1.1441865457844234</v>
      </c>
      <c r="CW93" s="34">
        <f t="shared" si="133"/>
        <v>0.63716398298289045</v>
      </c>
    </row>
    <row r="94" spans="2:101" ht="14.25" x14ac:dyDescent="0.15">
      <c r="B94" s="48"/>
      <c r="C94" s="18"/>
      <c r="D94" s="19"/>
      <c r="E94" s="2" t="str">
        <f t="shared" si="135"/>
        <v>→</v>
      </c>
      <c r="F94" s="83"/>
      <c r="G94" s="20">
        <f t="shared" si="136"/>
        <v>0</v>
      </c>
      <c r="H94" s="4">
        <v>0</v>
      </c>
      <c r="I94" s="36">
        <f t="shared" si="137"/>
        <v>366</v>
      </c>
      <c r="J94" s="123">
        <f t="shared" si="138"/>
        <v>0</v>
      </c>
      <c r="K94" s="59"/>
      <c r="L94" s="54">
        <f>IF(J94=0,0,SUM(J$21:J94)+SUM(K$21:K94)/86400+SUM(C$21:C94)/86400)</f>
        <v>0</v>
      </c>
      <c r="M94" s="66">
        <f t="shared" si="157"/>
        <v>0</v>
      </c>
      <c r="N94" s="67">
        <f t="shared" si="139"/>
        <v>0</v>
      </c>
      <c r="O94" s="68">
        <f t="shared" si="140"/>
        <v>367</v>
      </c>
      <c r="P94" s="68">
        <f t="shared" si="158"/>
        <v>0</v>
      </c>
      <c r="Q94" s="68">
        <f t="shared" si="141"/>
        <v>0</v>
      </c>
      <c r="R94" s="68">
        <f t="shared" si="159"/>
        <v>0</v>
      </c>
      <c r="S94" s="67">
        <f t="shared" si="142"/>
        <v>0</v>
      </c>
      <c r="T94" s="68">
        <f t="shared" si="143"/>
        <v>367</v>
      </c>
      <c r="U94" s="68">
        <f t="shared" si="160"/>
        <v>0</v>
      </c>
      <c r="V94" s="68">
        <f t="shared" si="144"/>
        <v>0</v>
      </c>
      <c r="W94" s="68">
        <f t="shared" si="161"/>
        <v>0</v>
      </c>
      <c r="X94" s="67">
        <f t="shared" si="145"/>
        <v>0</v>
      </c>
      <c r="Y94" s="68">
        <f t="shared" si="146"/>
        <v>367</v>
      </c>
      <c r="Z94" s="68">
        <f t="shared" si="162"/>
        <v>0</v>
      </c>
      <c r="AA94" s="68">
        <f t="shared" si="147"/>
        <v>0</v>
      </c>
      <c r="AB94" s="68">
        <f t="shared" si="163"/>
        <v>0</v>
      </c>
      <c r="AC94" s="69">
        <f t="shared" si="148"/>
        <v>0</v>
      </c>
      <c r="AD94" s="70">
        <f t="shared" si="149"/>
        <v>0</v>
      </c>
      <c r="AE94" s="70">
        <f t="shared" si="150"/>
        <v>367</v>
      </c>
      <c r="AF94" s="71">
        <f t="shared" si="151"/>
        <v>0</v>
      </c>
      <c r="AG94" s="69" t="e">
        <f t="shared" si="152"/>
        <v>#DIV/0!</v>
      </c>
      <c r="AH94" s="70" t="e">
        <f t="shared" si="153"/>
        <v>#DIV/0!</v>
      </c>
      <c r="AI94" s="70" t="e">
        <f t="shared" si="154"/>
        <v>#DIV/0!</v>
      </c>
      <c r="AJ94" s="70" t="e">
        <f t="shared" si="155"/>
        <v>#DIV/0!</v>
      </c>
      <c r="AK94" s="72" t="e">
        <f t="shared" si="156"/>
        <v>#DIV/0!</v>
      </c>
      <c r="AL94" s="8"/>
      <c r="AM94" s="12">
        <v>91</v>
      </c>
      <c r="AN94" s="13">
        <f t="shared" si="134"/>
        <v>27240.966748999996</v>
      </c>
      <c r="AO94" s="14">
        <f t="shared" si="93"/>
        <v>1185.988151992</v>
      </c>
      <c r="AP94" s="33">
        <f t="shared" si="94"/>
        <v>2.1031622550335571</v>
      </c>
      <c r="AQ94" s="14">
        <f t="shared" si="95"/>
        <v>1.4175155973154359</v>
      </c>
      <c r="AR94" s="1">
        <f t="shared" si="96"/>
        <v>0.47547448971503364</v>
      </c>
      <c r="AS94" s="1">
        <f t="shared" si="97"/>
        <v>0.70545960968179222</v>
      </c>
      <c r="AT94" s="1">
        <f>SUM(AR$3:AR94)</f>
        <v>43.390922589977556</v>
      </c>
      <c r="AU94" s="1">
        <f>SUM(AS$3:AS94)</f>
        <v>65.698098358576914</v>
      </c>
      <c r="AV94" s="1">
        <f t="shared" si="98"/>
        <v>1.2018938490018906E-2</v>
      </c>
      <c r="AW94" s="1">
        <f t="shared" si="99"/>
        <v>8.9162256223670969E-3</v>
      </c>
      <c r="AX94" s="1">
        <f>SUM(AV$3:AV94)</f>
        <v>0.54957356461871476</v>
      </c>
      <c r="AY94" s="1">
        <f>SUM(AW$3:AW94)</f>
        <v>0.41385042210368095</v>
      </c>
      <c r="AZ94" s="1">
        <f t="shared" si="100"/>
        <v>0.96342398672239571</v>
      </c>
      <c r="BA94" s="1">
        <f t="shared" si="101"/>
        <v>0.13572314251503381</v>
      </c>
      <c r="BB94" s="33">
        <f t="shared" si="102"/>
        <v>2.0192696375838928</v>
      </c>
      <c r="BC94" s="14">
        <f t="shared" si="103"/>
        <v>1.5014082147651002</v>
      </c>
      <c r="BD94" s="1">
        <f t="shared" si="104"/>
        <v>0.49522856253933739</v>
      </c>
      <c r="BE94" s="1">
        <f t="shared" si="105"/>
        <v>0.66604138046257655</v>
      </c>
      <c r="BF94" s="1">
        <f>SUM(BD$3:BD94)</f>
        <v>45.178534478382282</v>
      </c>
      <c r="BG94" s="1">
        <f>SUM(BE$3:BE94)</f>
        <v>61.984582149705716</v>
      </c>
      <c r="BH94" s="1">
        <f t="shared" si="106"/>
        <v>1.2518277553077696E-2</v>
      </c>
      <c r="BI94" s="1">
        <f t="shared" si="107"/>
        <v>8.4180230030686757E-3</v>
      </c>
      <c r="BJ94" s="1">
        <f>SUM(BH$3:BH94)</f>
        <v>0.57226466389897857</v>
      </c>
      <c r="BK94" s="1">
        <f>SUM(BI$3:BI94)</f>
        <v>0.39052846758028004</v>
      </c>
      <c r="BL94" s="1">
        <f t="shared" si="108"/>
        <v>0.9627931314792586</v>
      </c>
      <c r="BM94" s="34">
        <f t="shared" si="109"/>
        <v>0.18173619631869853</v>
      </c>
      <c r="BN94" s="33">
        <f t="shared" si="110"/>
        <v>1.6836991677852349</v>
      </c>
      <c r="BO94" s="14">
        <f t="shared" si="111"/>
        <v>1.8369786845637581</v>
      </c>
      <c r="BP94" s="1">
        <f t="shared" si="112"/>
        <v>0.59393032860817774</v>
      </c>
      <c r="BQ94" s="1">
        <f t="shared" si="113"/>
        <v>0.54437213039163701</v>
      </c>
      <c r="BR94" s="1">
        <f>SUM(BP$3:BP94)</f>
        <v>54.092549189563222</v>
      </c>
      <c r="BS94" s="1">
        <f>SUM(BQ$3:BQ94)</f>
        <v>50.554499758052962</v>
      </c>
      <c r="BT94" s="1">
        <f t="shared" si="114"/>
        <v>1.5013238862040049E-2</v>
      </c>
      <c r="BU94" s="1">
        <f t="shared" si="115"/>
        <v>6.8802588702276341E-3</v>
      </c>
      <c r="BV94" s="1">
        <f>SUM(BT$3:BT94)</f>
        <v>0.68547395562751745</v>
      </c>
      <c r="BW94" s="1">
        <f>SUM(BU$3:BU94)</f>
        <v>0.31869132424864483</v>
      </c>
      <c r="BX94" s="1">
        <f t="shared" si="116"/>
        <v>1.0041652798761622</v>
      </c>
      <c r="BY94" s="34">
        <f t="shared" si="117"/>
        <v>0.36678263137887263</v>
      </c>
      <c r="BZ94" s="33">
        <f t="shared" si="118"/>
        <v>1.3481286979865772</v>
      </c>
      <c r="CA94" s="14">
        <f t="shared" si="119"/>
        <v>2.1725491543624158</v>
      </c>
      <c r="CB94" s="1">
        <f t="shared" si="120"/>
        <v>0.74176894349441158</v>
      </c>
      <c r="CC94" s="1">
        <f t="shared" si="121"/>
        <v>0.46028878011437807</v>
      </c>
      <c r="CD94" s="1">
        <f>SUM(CB$3:CB94)</f>
        <v>67.388937476052547</v>
      </c>
      <c r="CE94" s="1">
        <f>SUM(CC$3:CC94)</f>
        <v>42.683611485995286</v>
      </c>
      <c r="CF94" s="1">
        <f t="shared" si="122"/>
        <v>1.8750270516108739E-2</v>
      </c>
      <c r="CG94" s="1">
        <f t="shared" si="123"/>
        <v>5.817538748667834E-3</v>
      </c>
      <c r="CH94" s="1">
        <f>SUM(CF$3:CF94)</f>
        <v>0.8545228624820469</v>
      </c>
      <c r="CI94" s="1">
        <f>SUM(CG$3:CG94)</f>
        <v>0.26917694044163365</v>
      </c>
      <c r="CJ94" s="1">
        <f t="shared" si="124"/>
        <v>1.1236998029236807</v>
      </c>
      <c r="CK94" s="34">
        <f t="shared" si="125"/>
        <v>0.58534592204041325</v>
      </c>
      <c r="CL94" s="33">
        <f t="shared" si="126"/>
        <v>1.2642360805369126</v>
      </c>
      <c r="CM94" s="14">
        <f t="shared" si="127"/>
        <v>2.2564417718120802</v>
      </c>
      <c r="CN94" s="1">
        <f t="shared" si="128"/>
        <v>0.79099150498481796</v>
      </c>
      <c r="CO94" s="1">
        <f t="shared" si="129"/>
        <v>0.44317562832429319</v>
      </c>
      <c r="CP94" s="1">
        <f>SUM(CN$3:CN94)</f>
        <v>71.801313219857889</v>
      </c>
      <c r="CQ94" s="1">
        <f>SUM(CO$3:CO94)</f>
        <v>41.084493198096304</v>
      </c>
      <c r="CR94" s="1">
        <f t="shared" si="130"/>
        <v>1.9994507487116234E-2</v>
      </c>
      <c r="CS94" s="1">
        <f t="shared" si="131"/>
        <v>5.6012475246542612E-3</v>
      </c>
      <c r="CT94" s="1">
        <f>SUM(CR$3:CR94)</f>
        <v>0.91066977187077314</v>
      </c>
      <c r="CU94" s="1">
        <f>SUM(CS$3:CS94)</f>
        <v>0.25911252892542064</v>
      </c>
      <c r="CV94" s="1">
        <f t="shared" si="132"/>
        <v>1.1697823007961938</v>
      </c>
      <c r="CW94" s="34">
        <f t="shared" si="133"/>
        <v>0.65155724294535244</v>
      </c>
    </row>
    <row r="95" spans="2:101" ht="14.25" x14ac:dyDescent="0.15">
      <c r="B95" s="48"/>
      <c r="C95" s="18"/>
      <c r="D95" s="19"/>
      <c r="E95" s="2" t="str">
        <f t="shared" si="135"/>
        <v>→</v>
      </c>
      <c r="F95" s="83"/>
      <c r="G95" s="20">
        <f t="shared" si="136"/>
        <v>0</v>
      </c>
      <c r="H95" s="4">
        <v>0</v>
      </c>
      <c r="I95" s="36">
        <f t="shared" si="137"/>
        <v>366</v>
      </c>
      <c r="J95" s="123">
        <f t="shared" si="138"/>
        <v>0</v>
      </c>
      <c r="K95" s="59"/>
      <c r="L95" s="54">
        <f>IF(J95=0,0,SUM(J$21:J95)+SUM(K$21:K95)/86400+SUM(C$21:C95)/86400)</f>
        <v>0</v>
      </c>
      <c r="M95" s="66">
        <f t="shared" si="157"/>
        <v>0</v>
      </c>
      <c r="N95" s="67">
        <f t="shared" si="139"/>
        <v>0</v>
      </c>
      <c r="O95" s="68">
        <f t="shared" si="140"/>
        <v>367</v>
      </c>
      <c r="P95" s="68">
        <f t="shared" si="158"/>
        <v>0</v>
      </c>
      <c r="Q95" s="68">
        <f t="shared" si="141"/>
        <v>0</v>
      </c>
      <c r="R95" s="68">
        <f t="shared" si="159"/>
        <v>0</v>
      </c>
      <c r="S95" s="67">
        <f t="shared" si="142"/>
        <v>0</v>
      </c>
      <c r="T95" s="68">
        <f t="shared" si="143"/>
        <v>367</v>
      </c>
      <c r="U95" s="68">
        <f t="shared" si="160"/>
        <v>0</v>
      </c>
      <c r="V95" s="68">
        <f t="shared" si="144"/>
        <v>0</v>
      </c>
      <c r="W95" s="68">
        <f t="shared" si="161"/>
        <v>0</v>
      </c>
      <c r="X95" s="67">
        <f t="shared" si="145"/>
        <v>0</v>
      </c>
      <c r="Y95" s="68">
        <f t="shared" si="146"/>
        <v>367</v>
      </c>
      <c r="Z95" s="68">
        <f t="shared" si="162"/>
        <v>0</v>
      </c>
      <c r="AA95" s="68">
        <f t="shared" si="147"/>
        <v>0</v>
      </c>
      <c r="AB95" s="68">
        <f t="shared" si="163"/>
        <v>0</v>
      </c>
      <c r="AC95" s="69">
        <f t="shared" si="148"/>
        <v>0</v>
      </c>
      <c r="AD95" s="70">
        <f t="shared" si="149"/>
        <v>0</v>
      </c>
      <c r="AE95" s="70">
        <f t="shared" si="150"/>
        <v>367</v>
      </c>
      <c r="AF95" s="71">
        <f t="shared" si="151"/>
        <v>0</v>
      </c>
      <c r="AG95" s="69" t="e">
        <f t="shared" si="152"/>
        <v>#DIV/0!</v>
      </c>
      <c r="AH95" s="70" t="e">
        <f t="shared" si="153"/>
        <v>#DIV/0!</v>
      </c>
      <c r="AI95" s="70" t="e">
        <f t="shared" si="154"/>
        <v>#DIV/0!</v>
      </c>
      <c r="AJ95" s="70" t="e">
        <f t="shared" si="155"/>
        <v>#DIV/0!</v>
      </c>
      <c r="AK95" s="72" t="e">
        <f t="shared" si="156"/>
        <v>#DIV/0!</v>
      </c>
      <c r="AL95" s="9"/>
      <c r="AM95" s="12">
        <v>92</v>
      </c>
      <c r="AN95" s="13">
        <f t="shared" si="134"/>
        <v>27240.966748999996</v>
      </c>
      <c r="AO95" s="14">
        <f t="shared" si="93"/>
        <v>1194.6075351279999</v>
      </c>
      <c r="AP95" s="33">
        <f t="shared" si="94"/>
        <v>2.1026052617449662</v>
      </c>
      <c r="AQ95" s="14">
        <f t="shared" si="95"/>
        <v>1.4180725906040268</v>
      </c>
      <c r="AR95" s="1">
        <f t="shared" si="96"/>
        <v>0.47560044588212114</v>
      </c>
      <c r="AS95" s="1">
        <f t="shared" si="97"/>
        <v>0.70518251789497666</v>
      </c>
      <c r="AT95" s="1">
        <f>SUM(AR$3:AR95)</f>
        <v>43.866523035859679</v>
      </c>
      <c r="AU95" s="1">
        <f>SUM(AS$3:AS95)</f>
        <v>66.403280876471896</v>
      </c>
      <c r="AV95" s="1">
        <f t="shared" si="98"/>
        <v>1.215423361698754E-2</v>
      </c>
      <c r="AW95" s="1">
        <f t="shared" si="99"/>
        <v>9.0106655064358127E-3</v>
      </c>
      <c r="AX95" s="1">
        <f>SUM(AV$3:AV95)</f>
        <v>0.56172779823570229</v>
      </c>
      <c r="AY95" s="1">
        <f>SUM(AW$3:AW95)</f>
        <v>0.42286108761011676</v>
      </c>
      <c r="AZ95" s="1">
        <f t="shared" si="100"/>
        <v>0.98458888584581905</v>
      </c>
      <c r="BA95" s="1">
        <f t="shared" si="101"/>
        <v>0.13886671062558553</v>
      </c>
      <c r="BB95" s="33">
        <f t="shared" si="102"/>
        <v>2.0187126442953018</v>
      </c>
      <c r="BC95" s="14">
        <f t="shared" si="103"/>
        <v>1.5019652080536914</v>
      </c>
      <c r="BD95" s="1">
        <f t="shared" si="104"/>
        <v>0.49536520357461916</v>
      </c>
      <c r="BE95" s="1">
        <f t="shared" si="105"/>
        <v>0.66579438367673072</v>
      </c>
      <c r="BF95" s="1">
        <f>SUM(BD$3:BD95)</f>
        <v>45.673899681956904</v>
      </c>
      <c r="BG95" s="1">
        <f>SUM(BE$3:BE95)</f>
        <v>62.650376533382449</v>
      </c>
      <c r="BH95" s="1">
        <f t="shared" si="106"/>
        <v>1.2659332980240268E-2</v>
      </c>
      <c r="BI95" s="1">
        <f t="shared" si="107"/>
        <v>8.5073726803137819E-3</v>
      </c>
      <c r="BJ95" s="1">
        <f>SUM(BH$3:BH95)</f>
        <v>0.58492399687921881</v>
      </c>
      <c r="BK95" s="1">
        <f>SUM(BI$3:BI95)</f>
        <v>0.3990358402605938</v>
      </c>
      <c r="BL95" s="1">
        <f t="shared" si="108"/>
        <v>0.98395983713981261</v>
      </c>
      <c r="BM95" s="34">
        <f t="shared" si="109"/>
        <v>0.18588815661862501</v>
      </c>
      <c r="BN95" s="33">
        <f t="shared" si="110"/>
        <v>1.6831421744966439</v>
      </c>
      <c r="BO95" s="14">
        <f t="shared" si="111"/>
        <v>1.8375356778523488</v>
      </c>
      <c r="BP95" s="1">
        <f t="shared" si="112"/>
        <v>0.59412687481320903</v>
      </c>
      <c r="BQ95" s="1">
        <f t="shared" si="113"/>
        <v>0.54420712046732456</v>
      </c>
      <c r="BR95" s="1">
        <f>SUM(BP$3:BP95)</f>
        <v>54.686676064376428</v>
      </c>
      <c r="BS95" s="1">
        <f>SUM(BQ$3:BQ95)</f>
        <v>51.098706878520289</v>
      </c>
      <c r="BT95" s="1">
        <f t="shared" si="114"/>
        <v>1.5183242356337565E-2</v>
      </c>
      <c r="BU95" s="1">
        <f t="shared" si="115"/>
        <v>6.9537576504158137E-3</v>
      </c>
      <c r="BV95" s="1">
        <f>SUM(BT$3:BT95)</f>
        <v>0.70065719798385506</v>
      </c>
      <c r="BW95" s="1">
        <f>SUM(BU$3:BU95)</f>
        <v>0.32564508189906066</v>
      </c>
      <c r="BX95" s="1">
        <f t="shared" si="116"/>
        <v>1.0263022798829158</v>
      </c>
      <c r="BY95" s="34">
        <f t="shared" si="117"/>
        <v>0.3750121160847944</v>
      </c>
      <c r="BZ95" s="33">
        <f t="shared" si="118"/>
        <v>1.3475717046979865</v>
      </c>
      <c r="CA95" s="14">
        <f t="shared" si="119"/>
        <v>2.1731061476510067</v>
      </c>
      <c r="CB95" s="1">
        <f t="shared" si="120"/>
        <v>0.74207553966422646</v>
      </c>
      <c r="CC95" s="1">
        <f t="shared" si="121"/>
        <v>0.46017080255418635</v>
      </c>
      <c r="CD95" s="1">
        <f>SUM(CB$3:CB95)</f>
        <v>68.131013015716775</v>
      </c>
      <c r="CE95" s="1">
        <f>SUM(CC$3:CC95)</f>
        <v>43.143782288549474</v>
      </c>
      <c r="CF95" s="1">
        <f t="shared" si="122"/>
        <v>1.8964152680308009E-2</v>
      </c>
      <c r="CG95" s="1">
        <f t="shared" si="123"/>
        <v>5.879960254859048E-3</v>
      </c>
      <c r="CH95" s="1">
        <f>SUM(CF$3:CF95)</f>
        <v>0.87348701516235494</v>
      </c>
      <c r="CI95" s="1">
        <f>SUM(CG$3:CG95)</f>
        <v>0.27505690069649269</v>
      </c>
      <c r="CJ95" s="1">
        <f t="shared" si="124"/>
        <v>1.1485439158588475</v>
      </c>
      <c r="CK95" s="34">
        <f t="shared" si="125"/>
        <v>0.59843011446586225</v>
      </c>
      <c r="CL95" s="33">
        <f t="shared" si="126"/>
        <v>1.2636790872483219</v>
      </c>
      <c r="CM95" s="14">
        <f t="shared" si="127"/>
        <v>2.2569987651006715</v>
      </c>
      <c r="CN95" s="1">
        <f t="shared" si="128"/>
        <v>0.79134015122265999</v>
      </c>
      <c r="CO95" s="1">
        <f t="shared" si="129"/>
        <v>0.44306625925663534</v>
      </c>
      <c r="CP95" s="1">
        <f>SUM(CN$3:CN95)</f>
        <v>72.592653371080544</v>
      </c>
      <c r="CQ95" s="1">
        <f>SUM(CO$3:CO95)</f>
        <v>41.527559457352936</v>
      </c>
      <c r="CR95" s="1">
        <f t="shared" si="130"/>
        <v>2.0223137197912421E-2</v>
      </c>
      <c r="CS95" s="1">
        <f t="shared" si="131"/>
        <v>5.6614022016125629E-3</v>
      </c>
      <c r="CT95" s="1">
        <f>SUM(CR$3:CR95)</f>
        <v>0.9308929090686856</v>
      </c>
      <c r="CU95" s="1">
        <f>SUM(CS$3:CS95)</f>
        <v>0.26477393112703318</v>
      </c>
      <c r="CV95" s="1">
        <f t="shared" si="132"/>
        <v>1.1956668401957189</v>
      </c>
      <c r="CW95" s="34">
        <f t="shared" si="133"/>
        <v>0.66611897794165242</v>
      </c>
    </row>
    <row r="96" spans="2:101" ht="14.25" x14ac:dyDescent="0.15">
      <c r="B96" s="48"/>
      <c r="C96" s="18"/>
      <c r="D96" s="19"/>
      <c r="E96" s="2" t="str">
        <f t="shared" si="135"/>
        <v>→</v>
      </c>
      <c r="F96" s="83"/>
      <c r="G96" s="20">
        <f t="shared" si="136"/>
        <v>0</v>
      </c>
      <c r="H96" s="4">
        <v>0</v>
      </c>
      <c r="I96" s="36">
        <f t="shared" si="137"/>
        <v>366</v>
      </c>
      <c r="J96" s="123">
        <f t="shared" si="138"/>
        <v>0</v>
      </c>
      <c r="K96" s="59"/>
      <c r="L96" s="54">
        <f>IF(J96=0,0,SUM(J$21:J96)+SUM(K$21:K96)/86400+SUM(C$21:C96)/86400)</f>
        <v>0</v>
      </c>
      <c r="M96" s="66">
        <f t="shared" si="157"/>
        <v>0</v>
      </c>
      <c r="N96" s="67">
        <f t="shared" si="139"/>
        <v>0</v>
      </c>
      <c r="O96" s="68">
        <f t="shared" si="140"/>
        <v>367</v>
      </c>
      <c r="P96" s="68">
        <f t="shared" si="158"/>
        <v>0</v>
      </c>
      <c r="Q96" s="68">
        <f t="shared" si="141"/>
        <v>0</v>
      </c>
      <c r="R96" s="68">
        <f t="shared" si="159"/>
        <v>0</v>
      </c>
      <c r="S96" s="67">
        <f t="shared" si="142"/>
        <v>0</v>
      </c>
      <c r="T96" s="68">
        <f t="shared" si="143"/>
        <v>367</v>
      </c>
      <c r="U96" s="68">
        <f t="shared" si="160"/>
        <v>0</v>
      </c>
      <c r="V96" s="68">
        <f t="shared" si="144"/>
        <v>0</v>
      </c>
      <c r="W96" s="68">
        <f t="shared" si="161"/>
        <v>0</v>
      </c>
      <c r="X96" s="67">
        <f t="shared" si="145"/>
        <v>0</v>
      </c>
      <c r="Y96" s="68">
        <f t="shared" si="146"/>
        <v>367</v>
      </c>
      <c r="Z96" s="68">
        <f t="shared" si="162"/>
        <v>0</v>
      </c>
      <c r="AA96" s="68">
        <f t="shared" si="147"/>
        <v>0</v>
      </c>
      <c r="AB96" s="68">
        <f t="shared" si="163"/>
        <v>0</v>
      </c>
      <c r="AC96" s="69">
        <f t="shared" si="148"/>
        <v>0</v>
      </c>
      <c r="AD96" s="70">
        <f t="shared" si="149"/>
        <v>0</v>
      </c>
      <c r="AE96" s="70">
        <f t="shared" si="150"/>
        <v>367</v>
      </c>
      <c r="AF96" s="71">
        <f t="shared" si="151"/>
        <v>0</v>
      </c>
      <c r="AG96" s="69" t="e">
        <f t="shared" si="152"/>
        <v>#DIV/0!</v>
      </c>
      <c r="AH96" s="70" t="e">
        <f t="shared" si="153"/>
        <v>#DIV/0!</v>
      </c>
      <c r="AI96" s="70" t="e">
        <f t="shared" si="154"/>
        <v>#DIV/0!</v>
      </c>
      <c r="AJ96" s="70" t="e">
        <f t="shared" si="155"/>
        <v>#DIV/0!</v>
      </c>
      <c r="AK96" s="72" t="e">
        <f t="shared" si="156"/>
        <v>#DIV/0!</v>
      </c>
      <c r="AL96" s="9"/>
      <c r="AM96" s="12">
        <v>93</v>
      </c>
      <c r="AN96" s="13">
        <f t="shared" si="134"/>
        <v>27240.966748999996</v>
      </c>
      <c r="AO96" s="14">
        <f t="shared" si="93"/>
        <v>1203.3170670079999</v>
      </c>
      <c r="AP96" s="33">
        <f t="shared" si="94"/>
        <v>2.10204244295302</v>
      </c>
      <c r="AQ96" s="14">
        <f t="shared" si="95"/>
        <v>1.418635409395973</v>
      </c>
      <c r="AR96" s="1">
        <f t="shared" si="96"/>
        <v>0.47572778720641162</v>
      </c>
      <c r="AS96" s="1">
        <f t="shared" si="97"/>
        <v>0.70490274906205841</v>
      </c>
      <c r="AT96" s="1">
        <f>SUM(AR$3:AR96)</f>
        <v>44.342250823066088</v>
      </c>
      <c r="AU96" s="1">
        <f>SUM(AS$3:AS96)</f>
        <v>67.108183625533954</v>
      </c>
      <c r="AV96" s="1">
        <f t="shared" si="98"/>
        <v>1.2289634502832301E-2</v>
      </c>
      <c r="AW96" s="1">
        <f t="shared" si="99"/>
        <v>9.1049938420515886E-3</v>
      </c>
      <c r="AX96" s="1">
        <f>SUM(AV$3:AV96)</f>
        <v>0.57401743273853456</v>
      </c>
      <c r="AY96" s="1">
        <f>SUM(AW$3:AW96)</f>
        <v>0.43196608145216836</v>
      </c>
      <c r="AZ96" s="1">
        <f t="shared" si="100"/>
        <v>1.005983514190703</v>
      </c>
      <c r="BA96" s="1">
        <f t="shared" si="101"/>
        <v>0.1420513512863662</v>
      </c>
      <c r="BB96" s="33">
        <f t="shared" si="102"/>
        <v>2.0181498255033552</v>
      </c>
      <c r="BC96" s="14">
        <f t="shared" si="103"/>
        <v>1.5025280268456376</v>
      </c>
      <c r="BD96" s="1">
        <f t="shared" si="104"/>
        <v>0.49550335032761295</v>
      </c>
      <c r="BE96" s="1">
        <f t="shared" si="105"/>
        <v>0.66554498959954189</v>
      </c>
      <c r="BF96" s="1">
        <f>SUM(BD$3:BD96)</f>
        <v>46.169403032284514</v>
      </c>
      <c r="BG96" s="1">
        <f>SUM(BE$3:BE96)</f>
        <v>63.315921522981988</v>
      </c>
      <c r="BH96" s="1">
        <f t="shared" si="106"/>
        <v>1.2800503216796669E-2</v>
      </c>
      <c r="BI96" s="1">
        <f t="shared" si="107"/>
        <v>8.5966227823274163E-3</v>
      </c>
      <c r="BJ96" s="1">
        <f>SUM(BH$3:BH96)</f>
        <v>0.59772450009601552</v>
      </c>
      <c r="BK96" s="1">
        <f>SUM(BI$3:BI96)</f>
        <v>0.40763246304292122</v>
      </c>
      <c r="BL96" s="1">
        <f t="shared" si="108"/>
        <v>1.0053569631389367</v>
      </c>
      <c r="BM96" s="34">
        <f t="shared" si="109"/>
        <v>0.1900920370530943</v>
      </c>
      <c r="BN96" s="33">
        <f t="shared" si="110"/>
        <v>1.6825793557046977</v>
      </c>
      <c r="BO96" s="14">
        <f t="shared" si="111"/>
        <v>1.838098496644295</v>
      </c>
      <c r="BP96" s="1">
        <f t="shared" si="112"/>
        <v>0.5943256088395189</v>
      </c>
      <c r="BQ96" s="1">
        <f t="shared" si="113"/>
        <v>0.54404048630997703</v>
      </c>
      <c r="BR96" s="1">
        <f>SUM(BP$3:BP96)</f>
        <v>55.281001673215947</v>
      </c>
      <c r="BS96" s="1">
        <f>SUM(BQ$3:BQ96)</f>
        <v>51.642747364830264</v>
      </c>
      <c r="BT96" s="1">
        <f t="shared" si="114"/>
        <v>1.5353411561687571E-2</v>
      </c>
      <c r="BU96" s="1">
        <f t="shared" si="115"/>
        <v>7.0271896148372034E-3</v>
      </c>
      <c r="BV96" s="1">
        <f>SUM(BT$3:BT96)</f>
        <v>0.71601060954554263</v>
      </c>
      <c r="BW96" s="1">
        <f>SUM(BU$3:BU96)</f>
        <v>0.33267227151389789</v>
      </c>
      <c r="BX96" s="1">
        <f t="shared" si="116"/>
        <v>1.0486828810594404</v>
      </c>
      <c r="BY96" s="34">
        <f t="shared" si="117"/>
        <v>0.38333833803164474</v>
      </c>
      <c r="BZ96" s="33">
        <f t="shared" si="118"/>
        <v>1.3470088859060401</v>
      </c>
      <c r="CA96" s="14">
        <f t="shared" si="119"/>
        <v>2.1736689664429525</v>
      </c>
      <c r="CB96" s="1">
        <f t="shared" si="120"/>
        <v>0.74238560002324627</v>
      </c>
      <c r="CC96" s="1">
        <f t="shared" si="121"/>
        <v>0.4600516524999782</v>
      </c>
      <c r="CD96" s="1">
        <f>SUM(CB$3:CB96)</f>
        <v>68.873398615740015</v>
      </c>
      <c r="CE96" s="1">
        <f>SUM(CC$3:CC96)</f>
        <v>43.603833941049452</v>
      </c>
      <c r="CF96" s="1">
        <f t="shared" si="122"/>
        <v>1.9178294667267195E-2</v>
      </c>
      <c r="CG96" s="1">
        <f t="shared" si="123"/>
        <v>5.9423338447913854E-3</v>
      </c>
      <c r="CH96" s="1">
        <f>SUM(CF$3:CF96)</f>
        <v>0.89266530982962211</v>
      </c>
      <c r="CI96" s="1">
        <f>SUM(CG$3:CG96)</f>
        <v>0.28099923454128406</v>
      </c>
      <c r="CJ96" s="1">
        <f t="shared" si="124"/>
        <v>1.1736645443709062</v>
      </c>
      <c r="CK96" s="34">
        <f t="shared" si="125"/>
        <v>0.61166607528833805</v>
      </c>
      <c r="CL96" s="33">
        <f t="shared" si="126"/>
        <v>1.2631162684563757</v>
      </c>
      <c r="CM96" s="14">
        <f t="shared" si="127"/>
        <v>2.2575615838926173</v>
      </c>
      <c r="CN96" s="1">
        <f t="shared" si="128"/>
        <v>0.79169275621956492</v>
      </c>
      <c r="CO96" s="1">
        <f t="shared" si="129"/>
        <v>0.44295580113289429</v>
      </c>
      <c r="CP96" s="1">
        <f>SUM(CN$3:CN96)</f>
        <v>73.384346127300105</v>
      </c>
      <c r="CQ96" s="1">
        <f>SUM(CO$3:CO96)</f>
        <v>41.970515258485833</v>
      </c>
      <c r="CR96" s="1">
        <f t="shared" si="130"/>
        <v>2.0452062869005427E-2</v>
      </c>
      <c r="CS96" s="1">
        <f t="shared" si="131"/>
        <v>5.7215124312998845E-3</v>
      </c>
      <c r="CT96" s="1">
        <f>SUM(CR$3:CR96)</f>
        <v>0.95134497193769108</v>
      </c>
      <c r="CU96" s="1">
        <f>SUM(CS$3:CS96)</f>
        <v>0.27049544355833305</v>
      </c>
      <c r="CV96" s="1">
        <f t="shared" si="132"/>
        <v>1.2218404154960241</v>
      </c>
      <c r="CW96" s="34">
        <f t="shared" si="133"/>
        <v>0.68084952837935808</v>
      </c>
    </row>
    <row r="97" spans="2:101" ht="14.25" x14ac:dyDescent="0.15">
      <c r="B97" s="48"/>
      <c r="C97" s="18"/>
      <c r="D97" s="19"/>
      <c r="E97" s="2" t="str">
        <f t="shared" si="135"/>
        <v>→</v>
      </c>
      <c r="F97" s="83"/>
      <c r="G97" s="20">
        <f t="shared" si="136"/>
        <v>0</v>
      </c>
      <c r="H97" s="4">
        <v>0</v>
      </c>
      <c r="I97" s="36">
        <f t="shared" si="137"/>
        <v>366</v>
      </c>
      <c r="J97" s="123">
        <f t="shared" si="138"/>
        <v>0</v>
      </c>
      <c r="K97" s="59"/>
      <c r="L97" s="54">
        <f>IF(J97=0,0,SUM(J$21:J97)+SUM(K$21:K97)/86400+SUM(C$21:C97)/86400)</f>
        <v>0</v>
      </c>
      <c r="M97" s="66">
        <f t="shared" si="157"/>
        <v>0</v>
      </c>
      <c r="N97" s="67">
        <f t="shared" si="139"/>
        <v>0</v>
      </c>
      <c r="O97" s="68">
        <f t="shared" si="140"/>
        <v>367</v>
      </c>
      <c r="P97" s="68">
        <f t="shared" si="158"/>
        <v>0</v>
      </c>
      <c r="Q97" s="68">
        <f t="shared" si="141"/>
        <v>0</v>
      </c>
      <c r="R97" s="68">
        <f t="shared" si="159"/>
        <v>0</v>
      </c>
      <c r="S97" s="67">
        <f t="shared" si="142"/>
        <v>0</v>
      </c>
      <c r="T97" s="68">
        <f t="shared" si="143"/>
        <v>367</v>
      </c>
      <c r="U97" s="68">
        <f t="shared" si="160"/>
        <v>0</v>
      </c>
      <c r="V97" s="68">
        <f t="shared" si="144"/>
        <v>0</v>
      </c>
      <c r="W97" s="68">
        <f t="shared" si="161"/>
        <v>0</v>
      </c>
      <c r="X97" s="67">
        <f t="shared" si="145"/>
        <v>0</v>
      </c>
      <c r="Y97" s="68">
        <f t="shared" si="146"/>
        <v>367</v>
      </c>
      <c r="Z97" s="68">
        <f t="shared" si="162"/>
        <v>0</v>
      </c>
      <c r="AA97" s="68">
        <f t="shared" si="147"/>
        <v>0</v>
      </c>
      <c r="AB97" s="68">
        <f t="shared" si="163"/>
        <v>0</v>
      </c>
      <c r="AC97" s="69">
        <f t="shared" si="148"/>
        <v>0</v>
      </c>
      <c r="AD97" s="70">
        <f t="shared" si="149"/>
        <v>0</v>
      </c>
      <c r="AE97" s="70">
        <f t="shared" si="150"/>
        <v>367</v>
      </c>
      <c r="AF97" s="71">
        <f t="shared" si="151"/>
        <v>0</v>
      </c>
      <c r="AG97" s="69" t="e">
        <f t="shared" si="152"/>
        <v>#DIV/0!</v>
      </c>
      <c r="AH97" s="70" t="e">
        <f t="shared" si="153"/>
        <v>#DIV/0!</v>
      </c>
      <c r="AI97" s="70" t="e">
        <f t="shared" si="154"/>
        <v>#DIV/0!</v>
      </c>
      <c r="AJ97" s="70" t="e">
        <f t="shared" si="155"/>
        <v>#DIV/0!</v>
      </c>
      <c r="AK97" s="72" t="e">
        <f t="shared" si="156"/>
        <v>#DIV/0!</v>
      </c>
      <c r="AL97" s="9"/>
      <c r="AM97" s="12">
        <v>94</v>
      </c>
      <c r="AN97" s="13">
        <f t="shared" si="134"/>
        <v>27240.966748999996</v>
      </c>
      <c r="AO97" s="14">
        <f t="shared" si="93"/>
        <v>1212.1167476319997</v>
      </c>
      <c r="AP97" s="33">
        <f t="shared" si="94"/>
        <v>2.1014737986577181</v>
      </c>
      <c r="AQ97" s="14">
        <f t="shared" si="95"/>
        <v>1.4192040536912749</v>
      </c>
      <c r="AR97" s="1">
        <f t="shared" si="96"/>
        <v>0.47585651585983779</v>
      </c>
      <c r="AS97" s="1">
        <f t="shared" si="97"/>
        <v>0.70462030981313273</v>
      </c>
      <c r="AT97" s="1">
        <f>SUM(AR$3:AR97)</f>
        <v>44.818107338925927</v>
      </c>
      <c r="AU97" s="1">
        <f>SUM(AS$3:AS97)</f>
        <v>67.812803935347091</v>
      </c>
      <c r="AV97" s="1">
        <f t="shared" si="98"/>
        <v>1.242514235856243E-2</v>
      </c>
      <c r="AW97" s="1">
        <f t="shared" si="99"/>
        <v>9.1992096003381228E-3</v>
      </c>
      <c r="AX97" s="1">
        <f>SUM(AV$3:AV97)</f>
        <v>0.58644257509709696</v>
      </c>
      <c r="AY97" s="1">
        <f>SUM(AW$3:AW97)</f>
        <v>0.44116529105250646</v>
      </c>
      <c r="AZ97" s="1">
        <f t="shared" si="100"/>
        <v>1.0276078661496033</v>
      </c>
      <c r="BA97" s="1">
        <f t="shared" si="101"/>
        <v>0.1452772840445905</v>
      </c>
      <c r="BB97" s="33">
        <f t="shared" si="102"/>
        <v>2.0175811812080533</v>
      </c>
      <c r="BC97" s="14">
        <f t="shared" si="103"/>
        <v>1.5030966711409393</v>
      </c>
      <c r="BD97" s="1">
        <f t="shared" si="104"/>
        <v>0.49564300525505339</v>
      </c>
      <c r="BE97" s="1">
        <f t="shared" si="105"/>
        <v>0.66529320382363755</v>
      </c>
      <c r="BF97" s="1">
        <f>SUM(BD$3:BD97)</f>
        <v>46.665046037539568</v>
      </c>
      <c r="BG97" s="1">
        <f>SUM(BE$3:BE97)</f>
        <v>63.981214726805625</v>
      </c>
      <c r="BH97" s="1">
        <f t="shared" si="106"/>
        <v>1.2941789581659728E-2</v>
      </c>
      <c r="BI97" s="1">
        <f t="shared" si="107"/>
        <v>8.6857723832530452E-3</v>
      </c>
      <c r="BJ97" s="1">
        <f>SUM(BH$3:BH97)</f>
        <v>0.61066628967767522</v>
      </c>
      <c r="BK97" s="1">
        <f>SUM(BI$3:BI97)</f>
        <v>0.41631823542617424</v>
      </c>
      <c r="BL97" s="1">
        <f t="shared" si="108"/>
        <v>1.0269845251038494</v>
      </c>
      <c r="BM97" s="34">
        <f t="shared" si="109"/>
        <v>0.19434805425150098</v>
      </c>
      <c r="BN97" s="33">
        <f t="shared" si="110"/>
        <v>1.6820107114093958</v>
      </c>
      <c r="BO97" s="14">
        <f t="shared" si="111"/>
        <v>1.8386671409395972</v>
      </c>
      <c r="BP97" s="1">
        <f t="shared" si="112"/>
        <v>0.59452653494820895</v>
      </c>
      <c r="BQ97" s="1">
        <f t="shared" si="113"/>
        <v>0.54387223099499082</v>
      </c>
      <c r="BR97" s="1">
        <f>SUM(BP$3:BP97)</f>
        <v>55.875528208164155</v>
      </c>
      <c r="BS97" s="1">
        <f>SUM(BQ$3:BQ97)</f>
        <v>52.186619595825256</v>
      </c>
      <c r="BT97" s="1">
        <f t="shared" si="114"/>
        <v>1.5523748412536568E-2</v>
      </c>
      <c r="BU97" s="1">
        <f t="shared" si="115"/>
        <v>7.1005541268790466E-3</v>
      </c>
      <c r="BV97" s="1">
        <f>SUM(BT$3:BT97)</f>
        <v>0.7315343579580792</v>
      </c>
      <c r="BW97" s="1">
        <f>SUM(BU$3:BU97)</f>
        <v>0.33977282564077693</v>
      </c>
      <c r="BX97" s="1">
        <f t="shared" si="116"/>
        <v>1.0713071835988561</v>
      </c>
      <c r="BY97" s="34">
        <f t="shared" si="117"/>
        <v>0.39176153231730226</v>
      </c>
      <c r="BZ97" s="33">
        <f t="shared" si="118"/>
        <v>1.3464402416107379</v>
      </c>
      <c r="CA97" s="14">
        <f t="shared" si="119"/>
        <v>2.1742376107382548</v>
      </c>
      <c r="CB97" s="1">
        <f t="shared" si="120"/>
        <v>0.74269913294013434</v>
      </c>
      <c r="CC97" s="1">
        <f t="shared" si="121"/>
        <v>0.45993133182000906</v>
      </c>
      <c r="CD97" s="1">
        <f>SUM(CB$3:CB97)</f>
        <v>69.616097748680147</v>
      </c>
      <c r="CE97" s="1">
        <f>SUM(CC$3:CC97)</f>
        <v>44.06376527286946</v>
      </c>
      <c r="CF97" s="1">
        <f t="shared" si="122"/>
        <v>1.9392699582325732E-2</v>
      </c>
      <c r="CG97" s="1">
        <f t="shared" si="123"/>
        <v>6.0046590543167844E-3</v>
      </c>
      <c r="CH97" s="1">
        <f>SUM(CF$3:CF97)</f>
        <v>0.91205800941194781</v>
      </c>
      <c r="CI97" s="1">
        <f>SUM(CG$3:CG97)</f>
        <v>0.28700389359560086</v>
      </c>
      <c r="CJ97" s="1">
        <f t="shared" si="124"/>
        <v>1.1990619030075487</v>
      </c>
      <c r="CK97" s="34">
        <f t="shared" si="125"/>
        <v>0.62505411581634696</v>
      </c>
      <c r="CL97" s="33">
        <f t="shared" si="126"/>
        <v>1.2625476241610736</v>
      </c>
      <c r="CM97" s="14">
        <f t="shared" si="127"/>
        <v>2.2581302281879196</v>
      </c>
      <c r="CN97" s="1">
        <f t="shared" si="128"/>
        <v>0.7920493301505922</v>
      </c>
      <c r="CO97" s="1">
        <f t="shared" si="129"/>
        <v>0.44284425562225849</v>
      </c>
      <c r="CP97" s="1">
        <f>SUM(CN$3:CN97)</f>
        <v>74.176395457450695</v>
      </c>
      <c r="CQ97" s="1">
        <f>SUM(CO$3:CO97)</f>
        <v>42.413359514108095</v>
      </c>
      <c r="CR97" s="1">
        <f t="shared" si="130"/>
        <v>2.0681288065043241E-2</v>
      </c>
      <c r="CS97" s="1">
        <f t="shared" si="131"/>
        <v>5.7815777817350417E-3</v>
      </c>
      <c r="CT97" s="1">
        <f>SUM(CR$3:CR97)</f>
        <v>0.97202626000273429</v>
      </c>
      <c r="CU97" s="1">
        <f>SUM(CS$3:CS97)</f>
        <v>0.2762770213400681</v>
      </c>
      <c r="CV97" s="1">
        <f t="shared" si="132"/>
        <v>1.2483032813428023</v>
      </c>
      <c r="CW97" s="34">
        <f t="shared" si="133"/>
        <v>0.69574923866266625</v>
      </c>
    </row>
    <row r="98" spans="2:101" ht="14.25" x14ac:dyDescent="0.15">
      <c r="B98" s="48"/>
      <c r="C98" s="18"/>
      <c r="D98" s="19"/>
      <c r="E98" s="2" t="str">
        <f t="shared" si="135"/>
        <v>→</v>
      </c>
      <c r="F98" s="83"/>
      <c r="G98" s="20">
        <f t="shared" si="136"/>
        <v>0</v>
      </c>
      <c r="H98" s="4">
        <v>0</v>
      </c>
      <c r="I98" s="36">
        <f t="shared" si="137"/>
        <v>366</v>
      </c>
      <c r="J98" s="123">
        <f t="shared" si="138"/>
        <v>0</v>
      </c>
      <c r="K98" s="59"/>
      <c r="L98" s="54">
        <f>IF(J98=0,0,SUM(J$21:J98)+SUM(K$21:K98)/86400+SUM(C$21:C98)/86400)</f>
        <v>0</v>
      </c>
      <c r="M98" s="66">
        <f t="shared" si="157"/>
        <v>0</v>
      </c>
      <c r="N98" s="67">
        <f t="shared" si="139"/>
        <v>0</v>
      </c>
      <c r="O98" s="68">
        <f t="shared" si="140"/>
        <v>367</v>
      </c>
      <c r="P98" s="68">
        <f t="shared" si="158"/>
        <v>0</v>
      </c>
      <c r="Q98" s="68">
        <f t="shared" si="141"/>
        <v>0</v>
      </c>
      <c r="R98" s="68">
        <f t="shared" si="159"/>
        <v>0</v>
      </c>
      <c r="S98" s="67">
        <f t="shared" si="142"/>
        <v>0</v>
      </c>
      <c r="T98" s="68">
        <f t="shared" si="143"/>
        <v>367</v>
      </c>
      <c r="U98" s="68">
        <f t="shared" si="160"/>
        <v>0</v>
      </c>
      <c r="V98" s="68">
        <f t="shared" si="144"/>
        <v>0</v>
      </c>
      <c r="W98" s="68">
        <f t="shared" si="161"/>
        <v>0</v>
      </c>
      <c r="X98" s="67">
        <f t="shared" si="145"/>
        <v>0</v>
      </c>
      <c r="Y98" s="68">
        <f t="shared" si="146"/>
        <v>367</v>
      </c>
      <c r="Z98" s="68">
        <f t="shared" si="162"/>
        <v>0</v>
      </c>
      <c r="AA98" s="68">
        <f t="shared" si="147"/>
        <v>0</v>
      </c>
      <c r="AB98" s="68">
        <f t="shared" si="163"/>
        <v>0</v>
      </c>
      <c r="AC98" s="69">
        <f t="shared" si="148"/>
        <v>0</v>
      </c>
      <c r="AD98" s="70">
        <f t="shared" si="149"/>
        <v>0</v>
      </c>
      <c r="AE98" s="70">
        <f t="shared" si="150"/>
        <v>367</v>
      </c>
      <c r="AF98" s="71">
        <f t="shared" si="151"/>
        <v>0</v>
      </c>
      <c r="AG98" s="69" t="e">
        <f t="shared" si="152"/>
        <v>#DIV/0!</v>
      </c>
      <c r="AH98" s="70" t="e">
        <f t="shared" si="153"/>
        <v>#DIV/0!</v>
      </c>
      <c r="AI98" s="70" t="e">
        <f t="shared" si="154"/>
        <v>#DIV/0!</v>
      </c>
      <c r="AJ98" s="70" t="e">
        <f t="shared" si="155"/>
        <v>#DIV/0!</v>
      </c>
      <c r="AK98" s="72" t="e">
        <f t="shared" si="156"/>
        <v>#DIV/0!</v>
      </c>
      <c r="AM98" s="12">
        <v>95</v>
      </c>
      <c r="AN98" s="13">
        <f t="shared" si="134"/>
        <v>27240.966748999996</v>
      </c>
      <c r="AO98" s="14">
        <f t="shared" si="93"/>
        <v>1221.0065769999999</v>
      </c>
      <c r="AP98" s="33">
        <f t="shared" si="94"/>
        <v>2.1008993288590601</v>
      </c>
      <c r="AQ98" s="14">
        <f t="shared" si="95"/>
        <v>1.4197785234899327</v>
      </c>
      <c r="AR98" s="1">
        <f t="shared" si="96"/>
        <v>0.47598663403975294</v>
      </c>
      <c r="AS98" s="1">
        <f t="shared" si="97"/>
        <v>0.70433520683346973</v>
      </c>
      <c r="AT98" s="1">
        <f>SUM(AR$3:AR98)</f>
        <v>45.294093972965683</v>
      </c>
      <c r="AU98" s="1">
        <f>SUM(AS$3:AS98)</f>
        <v>68.517139142180554</v>
      </c>
      <c r="AV98" s="1">
        <f t="shared" si="98"/>
        <v>1.2560758398271258E-2</v>
      </c>
      <c r="AW98" s="1">
        <f t="shared" si="99"/>
        <v>9.2933117568305031E-3</v>
      </c>
      <c r="AX98" s="1">
        <f>SUM(AV$3:AV98)</f>
        <v>0.59900333349536827</v>
      </c>
      <c r="AY98" s="1">
        <f>SUM(AW$3:AW98)</f>
        <v>0.45045860280933697</v>
      </c>
      <c r="AZ98" s="1">
        <f t="shared" si="100"/>
        <v>1.0494619363047053</v>
      </c>
      <c r="BA98" s="1">
        <f t="shared" si="101"/>
        <v>0.1485447306860313</v>
      </c>
      <c r="BB98" s="33">
        <f t="shared" si="102"/>
        <v>2.0170067114093957</v>
      </c>
      <c r="BC98" s="14">
        <f t="shared" si="103"/>
        <v>1.5036711409395971</v>
      </c>
      <c r="BD98" s="1">
        <f t="shared" si="104"/>
        <v>0.49578417084256698</v>
      </c>
      <c r="BE98" s="1">
        <f t="shared" si="105"/>
        <v>0.66503903198882386</v>
      </c>
      <c r="BF98" s="1">
        <f>SUM(BD$3:BD98)</f>
        <v>47.160830208382137</v>
      </c>
      <c r="BG98" s="1">
        <f>SUM(BE$3:BE98)</f>
        <v>64.646253758794444</v>
      </c>
      <c r="BH98" s="1">
        <f t="shared" si="106"/>
        <v>1.3083193397234407E-2</v>
      </c>
      <c r="BI98" s="1">
        <f t="shared" si="107"/>
        <v>8.7748205609636479E-3</v>
      </c>
      <c r="BJ98" s="1">
        <f>SUM(BH$3:BH98)</f>
        <v>0.62374948307490963</v>
      </c>
      <c r="BK98" s="1">
        <f>SUM(BI$3:BI98)</f>
        <v>0.42509305598713787</v>
      </c>
      <c r="BL98" s="1">
        <f t="shared" si="108"/>
        <v>1.0488425390620475</v>
      </c>
      <c r="BM98" s="34">
        <f t="shared" si="109"/>
        <v>0.19865642708777176</v>
      </c>
      <c r="BN98" s="33">
        <f t="shared" si="110"/>
        <v>1.681436241610738</v>
      </c>
      <c r="BO98" s="14">
        <f t="shared" si="111"/>
        <v>1.839241610738255</v>
      </c>
      <c r="BP98" s="1">
        <f t="shared" si="112"/>
        <v>0.59472965745168327</v>
      </c>
      <c r="BQ98" s="1">
        <f t="shared" si="113"/>
        <v>0.54370235762478702</v>
      </c>
      <c r="BR98" s="1">
        <f>SUM(BP$3:BP98)</f>
        <v>56.470257865615835</v>
      </c>
      <c r="BS98" s="1">
        <f>SUM(BQ$3:BQ98)</f>
        <v>52.730321953450044</v>
      </c>
      <c r="BT98" s="1">
        <f t="shared" si="114"/>
        <v>1.5694254849419418E-2</v>
      </c>
      <c r="BU98" s="1">
        <f t="shared" si="115"/>
        <v>7.1738505519937179E-3</v>
      </c>
      <c r="BV98" s="1">
        <f>SUM(BT$3:BT98)</f>
        <v>0.74722861280749864</v>
      </c>
      <c r="BW98" s="1">
        <f>SUM(BU$3:BU98)</f>
        <v>0.34694667619277064</v>
      </c>
      <c r="BX98" s="1">
        <f t="shared" si="116"/>
        <v>1.0941752890002694</v>
      </c>
      <c r="BY98" s="34">
        <f t="shared" si="117"/>
        <v>0.400281936614728</v>
      </c>
      <c r="BZ98" s="33">
        <f t="shared" si="118"/>
        <v>1.3458657718120806</v>
      </c>
      <c r="CA98" s="14">
        <f t="shared" si="119"/>
        <v>2.1748120805369124</v>
      </c>
      <c r="CB98" s="1">
        <f t="shared" si="120"/>
        <v>0.74301614688780959</v>
      </c>
      <c r="CC98" s="1">
        <f t="shared" si="121"/>
        <v>0.45980984239940509</v>
      </c>
      <c r="CD98" s="1">
        <f>SUM(CB$3:CB98)</f>
        <v>70.359113895567958</v>
      </c>
      <c r="CE98" s="1">
        <f>SUM(CC$3:CC98)</f>
        <v>44.523575115268862</v>
      </c>
      <c r="CF98" s="1">
        <f t="shared" si="122"/>
        <v>1.9607370542872756E-2</v>
      </c>
      <c r="CG98" s="1">
        <f t="shared" si="123"/>
        <v>6.0669354205477059E-3</v>
      </c>
      <c r="CH98" s="1">
        <f>SUM(CF$3:CF98)</f>
        <v>0.93166537995482057</v>
      </c>
      <c r="CI98" s="1">
        <f>SUM(CG$3:CG98)</f>
        <v>0.29307082901614856</v>
      </c>
      <c r="CJ98" s="1">
        <f t="shared" si="124"/>
        <v>1.224736208970969</v>
      </c>
      <c r="CK98" s="34">
        <f t="shared" si="125"/>
        <v>0.63859455093867201</v>
      </c>
      <c r="CL98" s="33">
        <f t="shared" si="126"/>
        <v>1.2619731543624157</v>
      </c>
      <c r="CM98" s="14">
        <f t="shared" si="127"/>
        <v>2.2587046979865768</v>
      </c>
      <c r="CN98" s="1">
        <f t="shared" si="128"/>
        <v>0.79240988331897444</v>
      </c>
      <c r="CO98" s="1">
        <f t="shared" si="129"/>
        <v>0.44273162440907221</v>
      </c>
      <c r="CP98" s="1">
        <f>SUM(CN$3:CN98)</f>
        <v>74.968805340769663</v>
      </c>
      <c r="CQ98" s="1">
        <f>SUM(CO$3:CO98)</f>
        <v>42.856091138517165</v>
      </c>
      <c r="CR98" s="1">
        <f t="shared" si="130"/>
        <v>2.0910816365361826E-2</v>
      </c>
      <c r="CS98" s="1">
        <f t="shared" si="131"/>
        <v>5.8415978220641472E-3</v>
      </c>
      <c r="CT98" s="1">
        <f>SUM(CR$3:CR98)</f>
        <v>0.99293707636809614</v>
      </c>
      <c r="CU98" s="1">
        <f>SUM(CS$3:CS98)</f>
        <v>0.28211861916213227</v>
      </c>
      <c r="CV98" s="1">
        <f t="shared" si="132"/>
        <v>1.2750556955302284</v>
      </c>
      <c r="CW98" s="34">
        <f t="shared" si="133"/>
        <v>0.71081845720596393</v>
      </c>
    </row>
    <row r="99" spans="2:101" ht="14.25" x14ac:dyDescent="0.15">
      <c r="B99" s="48"/>
      <c r="C99" s="18"/>
      <c r="D99" s="19"/>
      <c r="E99" s="2" t="str">
        <f t="shared" si="135"/>
        <v>→</v>
      </c>
      <c r="F99" s="83"/>
      <c r="G99" s="20">
        <f t="shared" si="136"/>
        <v>0</v>
      </c>
      <c r="H99" s="4">
        <v>0</v>
      </c>
      <c r="I99" s="36">
        <f t="shared" si="137"/>
        <v>366</v>
      </c>
      <c r="J99" s="123">
        <f t="shared" si="138"/>
        <v>0</v>
      </c>
      <c r="K99" s="59"/>
      <c r="L99" s="54">
        <f>IF(J99=0,0,SUM(J$21:J99)+SUM(K$21:K99)/86400+SUM(C$21:C99)/86400)</f>
        <v>0</v>
      </c>
      <c r="M99" s="66">
        <f t="shared" si="157"/>
        <v>0</v>
      </c>
      <c r="N99" s="67">
        <f t="shared" si="139"/>
        <v>0</v>
      </c>
      <c r="O99" s="68">
        <f t="shared" si="140"/>
        <v>367</v>
      </c>
      <c r="P99" s="68">
        <f t="shared" si="158"/>
        <v>0</v>
      </c>
      <c r="Q99" s="68">
        <f t="shared" si="141"/>
        <v>0</v>
      </c>
      <c r="R99" s="68">
        <f t="shared" si="159"/>
        <v>0</v>
      </c>
      <c r="S99" s="67">
        <f t="shared" si="142"/>
        <v>0</v>
      </c>
      <c r="T99" s="68">
        <f t="shared" si="143"/>
        <v>367</v>
      </c>
      <c r="U99" s="68">
        <f t="shared" si="160"/>
        <v>0</v>
      </c>
      <c r="V99" s="68">
        <f t="shared" si="144"/>
        <v>0</v>
      </c>
      <c r="W99" s="68">
        <f t="shared" si="161"/>
        <v>0</v>
      </c>
      <c r="X99" s="67">
        <f t="shared" si="145"/>
        <v>0</v>
      </c>
      <c r="Y99" s="68">
        <f t="shared" si="146"/>
        <v>367</v>
      </c>
      <c r="Z99" s="68">
        <f t="shared" si="162"/>
        <v>0</v>
      </c>
      <c r="AA99" s="68">
        <f t="shared" si="147"/>
        <v>0</v>
      </c>
      <c r="AB99" s="68">
        <f t="shared" si="163"/>
        <v>0</v>
      </c>
      <c r="AC99" s="69">
        <f t="shared" si="148"/>
        <v>0</v>
      </c>
      <c r="AD99" s="70">
        <f t="shared" si="149"/>
        <v>0</v>
      </c>
      <c r="AE99" s="70">
        <f t="shared" si="150"/>
        <v>367</v>
      </c>
      <c r="AF99" s="71">
        <f t="shared" si="151"/>
        <v>0</v>
      </c>
      <c r="AG99" s="69" t="e">
        <f t="shared" si="152"/>
        <v>#DIV/0!</v>
      </c>
      <c r="AH99" s="70" t="e">
        <f t="shared" si="153"/>
        <v>#DIV/0!</v>
      </c>
      <c r="AI99" s="70" t="e">
        <f t="shared" si="154"/>
        <v>#DIV/0!</v>
      </c>
      <c r="AJ99" s="70" t="e">
        <f t="shared" si="155"/>
        <v>#DIV/0!</v>
      </c>
      <c r="AK99" s="72" t="e">
        <f t="shared" si="156"/>
        <v>#DIV/0!</v>
      </c>
      <c r="AM99" s="12">
        <v>96</v>
      </c>
      <c r="AN99" s="13">
        <f t="shared" si="134"/>
        <v>27240.966748999996</v>
      </c>
      <c r="AO99" s="14">
        <f t="shared" si="93"/>
        <v>1229.9865551119997</v>
      </c>
      <c r="AP99" s="33">
        <f t="shared" si="94"/>
        <v>2.1003190335570467</v>
      </c>
      <c r="AQ99" s="14">
        <f t="shared" si="95"/>
        <v>1.4203588187919458</v>
      </c>
      <c r="AR99" s="1">
        <f t="shared" si="96"/>
        <v>0.47611814396902624</v>
      </c>
      <c r="AS99" s="1">
        <f t="shared" si="97"/>
        <v>0.70404744686312959</v>
      </c>
      <c r="AT99" s="1">
        <f>SUM(AR$3:AR99)</f>
        <v>45.770212116934708</v>
      </c>
      <c r="AU99" s="1">
        <f>SUM(AS$3:AS99)</f>
        <v>69.221186589043683</v>
      </c>
      <c r="AV99" s="1">
        <f t="shared" si="98"/>
        <v>1.2696483839174032E-2</v>
      </c>
      <c r="AW99" s="1">
        <f t="shared" si="99"/>
        <v>9.3872992915083938E-3</v>
      </c>
      <c r="AX99" s="1">
        <f>SUM(AV$3:AV99)</f>
        <v>0.61169981733454226</v>
      </c>
      <c r="AY99" s="1">
        <f>SUM(AW$3:AW99)</f>
        <v>0.45984590210084536</v>
      </c>
      <c r="AZ99" s="1">
        <f t="shared" si="100"/>
        <v>1.0715457194353877</v>
      </c>
      <c r="BA99" s="1">
        <f t="shared" si="101"/>
        <v>0.1518539152336969</v>
      </c>
      <c r="BB99" s="33">
        <f t="shared" si="102"/>
        <v>2.0164264161073824</v>
      </c>
      <c r="BC99" s="14">
        <f t="shared" si="103"/>
        <v>1.5042514362416104</v>
      </c>
      <c r="BD99" s="1">
        <f t="shared" si="104"/>
        <v>0.49592684960478428</v>
      </c>
      <c r="BE99" s="1">
        <f t="shared" si="105"/>
        <v>0.66478247978177873</v>
      </c>
      <c r="BF99" s="1">
        <f>SUM(BD$3:BD99)</f>
        <v>47.656757057986923</v>
      </c>
      <c r="BG99" s="1">
        <f>SUM(BE$3:BE99)</f>
        <v>65.311036238576222</v>
      </c>
      <c r="BH99" s="1">
        <f t="shared" si="106"/>
        <v>1.3224715989460916E-2</v>
      </c>
      <c r="BI99" s="1">
        <f t="shared" si="107"/>
        <v>8.8637663970903835E-3</v>
      </c>
      <c r="BJ99" s="1">
        <f>SUM(BH$3:BH99)</f>
        <v>0.63697419906437058</v>
      </c>
      <c r="BK99" s="1">
        <f>SUM(BI$3:BI99)</f>
        <v>0.43395682238422828</v>
      </c>
      <c r="BL99" s="1">
        <f t="shared" si="108"/>
        <v>1.0709310214485988</v>
      </c>
      <c r="BM99" s="34">
        <f t="shared" si="109"/>
        <v>0.2030173766801423</v>
      </c>
      <c r="BN99" s="33">
        <f t="shared" si="110"/>
        <v>1.6808559463087247</v>
      </c>
      <c r="BO99" s="14">
        <f t="shared" si="111"/>
        <v>1.8398219060402681</v>
      </c>
      <c r="BP99" s="1">
        <f t="shared" si="112"/>
        <v>0.59493498071388495</v>
      </c>
      <c r="BQ99" s="1">
        <f t="shared" si="113"/>
        <v>0.54353086932867134</v>
      </c>
      <c r="BR99" s="1">
        <f>SUM(BP$3:BP99)</f>
        <v>57.065192846329722</v>
      </c>
      <c r="BS99" s="1">
        <f>SUM(BQ$3:BQ99)</f>
        <v>53.273852822778714</v>
      </c>
      <c r="BT99" s="1">
        <f t="shared" si="114"/>
        <v>1.586493281903693E-2</v>
      </c>
      <c r="BU99" s="1">
        <f t="shared" si="115"/>
        <v>7.2470782577156176E-3</v>
      </c>
      <c r="BV99" s="1">
        <f>SUM(BT$3:BT99)</f>
        <v>0.76309354562653553</v>
      </c>
      <c r="BW99" s="1">
        <f>SUM(BU$3:BU99)</f>
        <v>0.35419375445048629</v>
      </c>
      <c r="BX99" s="1">
        <f t="shared" si="116"/>
        <v>1.1172873000770218</v>
      </c>
      <c r="BY99" s="34">
        <f t="shared" si="117"/>
        <v>0.40889979117604924</v>
      </c>
      <c r="BZ99" s="33">
        <f t="shared" si="118"/>
        <v>1.3452854765100668</v>
      </c>
      <c r="CA99" s="14">
        <f t="shared" si="119"/>
        <v>2.1753923758389258</v>
      </c>
      <c r="CB99" s="1">
        <f t="shared" si="120"/>
        <v>0.74333665044403452</v>
      </c>
      <c r="CC99" s="1">
        <f t="shared" si="121"/>
        <v>0.45968718614008958</v>
      </c>
      <c r="CD99" s="1">
        <f>SUM(CB$3:CB99)</f>
        <v>71.102450546011994</v>
      </c>
      <c r="CE99" s="1">
        <f>SUM(CC$3:CC99)</f>
        <v>44.983262301408949</v>
      </c>
      <c r="CF99" s="1">
        <f t="shared" si="122"/>
        <v>1.982231067850759E-2</v>
      </c>
      <c r="CG99" s="1">
        <f t="shared" si="123"/>
        <v>6.1291624818678612E-3</v>
      </c>
      <c r="CH99" s="1">
        <f>SUM(CF$3:CF99)</f>
        <v>0.95148769063332816</v>
      </c>
      <c r="CI99" s="1">
        <f>SUM(CG$3:CG99)</f>
        <v>0.2991999914980164</v>
      </c>
      <c r="CJ99" s="1">
        <f t="shared" si="124"/>
        <v>1.2506876821313446</v>
      </c>
      <c r="CK99" s="34">
        <f t="shared" si="125"/>
        <v>0.6522876991353117</v>
      </c>
      <c r="CL99" s="33">
        <f t="shared" si="126"/>
        <v>1.2613928590604027</v>
      </c>
      <c r="CM99" s="14">
        <f t="shared" si="127"/>
        <v>2.2592849932885901</v>
      </c>
      <c r="CN99" s="1">
        <f t="shared" si="128"/>
        <v>0.79277442615688243</v>
      </c>
      <c r="CO99" s="1">
        <f t="shared" si="129"/>
        <v>0.44261790919277127</v>
      </c>
      <c r="CP99" s="1">
        <f>SUM(CN$3:CN99)</f>
        <v>75.761579766926545</v>
      </c>
      <c r="CQ99" s="1">
        <f>SUM(CO$3:CO99)</f>
        <v>43.298709047709934</v>
      </c>
      <c r="CR99" s="1">
        <f t="shared" si="130"/>
        <v>2.1140651364183534E-2</v>
      </c>
      <c r="CS99" s="1">
        <f t="shared" si="131"/>
        <v>5.9015721225702837E-3</v>
      </c>
      <c r="CT99" s="1">
        <f>SUM(CR$3:CR99)</f>
        <v>1.0140777277322797</v>
      </c>
      <c r="CU99" s="1">
        <f>SUM(CS$3:CS99)</f>
        <v>0.28802019128470258</v>
      </c>
      <c r="CV99" s="1">
        <f t="shared" si="132"/>
        <v>1.3020979190169824</v>
      </c>
      <c r="CW99" s="34">
        <f t="shared" si="133"/>
        <v>0.72605753644757709</v>
      </c>
    </row>
    <row r="100" spans="2:101" ht="14.25" x14ac:dyDescent="0.15">
      <c r="B100" s="48"/>
      <c r="C100" s="18"/>
      <c r="D100" s="19"/>
      <c r="E100" s="2" t="str">
        <f t="shared" si="135"/>
        <v>→</v>
      </c>
      <c r="F100" s="83"/>
      <c r="G100" s="20">
        <f t="shared" si="136"/>
        <v>0</v>
      </c>
      <c r="H100" s="4">
        <v>0</v>
      </c>
      <c r="I100" s="36">
        <f t="shared" si="137"/>
        <v>366</v>
      </c>
      <c r="J100" s="123">
        <f t="shared" si="138"/>
        <v>0</v>
      </c>
      <c r="K100" s="59"/>
      <c r="L100" s="54">
        <f>IF(J100=0,0,SUM(J$21:J100)+SUM(K$21:K100)/86400+SUM(C$21:C100)/86400)</f>
        <v>0</v>
      </c>
      <c r="M100" s="66">
        <f t="shared" si="157"/>
        <v>0</v>
      </c>
      <c r="N100" s="67">
        <f t="shared" si="139"/>
        <v>0</v>
      </c>
      <c r="O100" s="68">
        <f t="shared" si="140"/>
        <v>367</v>
      </c>
      <c r="P100" s="68">
        <f t="shared" si="158"/>
        <v>0</v>
      </c>
      <c r="Q100" s="68">
        <f t="shared" si="141"/>
        <v>0</v>
      </c>
      <c r="R100" s="68">
        <f t="shared" si="159"/>
        <v>0</v>
      </c>
      <c r="S100" s="67">
        <f t="shared" si="142"/>
        <v>0</v>
      </c>
      <c r="T100" s="68">
        <f t="shared" si="143"/>
        <v>367</v>
      </c>
      <c r="U100" s="68">
        <f t="shared" si="160"/>
        <v>0</v>
      </c>
      <c r="V100" s="68">
        <f t="shared" si="144"/>
        <v>0</v>
      </c>
      <c r="W100" s="68">
        <f t="shared" si="161"/>
        <v>0</v>
      </c>
      <c r="X100" s="67">
        <f t="shared" si="145"/>
        <v>0</v>
      </c>
      <c r="Y100" s="68">
        <f t="shared" si="146"/>
        <v>367</v>
      </c>
      <c r="Z100" s="68">
        <f t="shared" si="162"/>
        <v>0</v>
      </c>
      <c r="AA100" s="68">
        <f t="shared" si="147"/>
        <v>0</v>
      </c>
      <c r="AB100" s="68">
        <f t="shared" si="163"/>
        <v>0</v>
      </c>
      <c r="AC100" s="69">
        <f t="shared" si="148"/>
        <v>0</v>
      </c>
      <c r="AD100" s="70">
        <f t="shared" si="149"/>
        <v>0</v>
      </c>
      <c r="AE100" s="70">
        <f t="shared" si="150"/>
        <v>367</v>
      </c>
      <c r="AF100" s="71">
        <f t="shared" si="151"/>
        <v>0</v>
      </c>
      <c r="AG100" s="69" t="e">
        <f t="shared" si="152"/>
        <v>#DIV/0!</v>
      </c>
      <c r="AH100" s="70" t="e">
        <f t="shared" si="153"/>
        <v>#DIV/0!</v>
      </c>
      <c r="AI100" s="70" t="e">
        <f t="shared" si="154"/>
        <v>#DIV/0!</v>
      </c>
      <c r="AJ100" s="70" t="e">
        <f t="shared" si="155"/>
        <v>#DIV/0!</v>
      </c>
      <c r="AK100" s="72" t="e">
        <f t="shared" si="156"/>
        <v>#DIV/0!</v>
      </c>
      <c r="AM100" s="12">
        <v>97</v>
      </c>
      <c r="AN100" s="13">
        <f t="shared" si="134"/>
        <v>27240.966748999996</v>
      </c>
      <c r="AO100" s="14">
        <f t="shared" si="93"/>
        <v>1239.0566819679998</v>
      </c>
      <c r="AP100" s="33">
        <f t="shared" si="94"/>
        <v>2.0997329127516777</v>
      </c>
      <c r="AQ100" s="14">
        <f t="shared" si="95"/>
        <v>1.4209449395973153</v>
      </c>
      <c r="AR100" s="1">
        <f t="shared" si="96"/>
        <v>0.47625104789613959</v>
      </c>
      <c r="AS100" s="1">
        <f t="shared" si="97"/>
        <v>0.70375703669657474</v>
      </c>
      <c r="AT100" s="1">
        <f>SUM(AR$3:AR100)</f>
        <v>46.24646316483085</v>
      </c>
      <c r="AU100" s="1">
        <f>SUM(AS$3:AS100)</f>
        <v>69.924943625740255</v>
      </c>
      <c r="AV100" s="1">
        <f t="shared" si="98"/>
        <v>1.2832319901645984E-2</v>
      </c>
      <c r="AW100" s="1">
        <f t="shared" si="99"/>
        <v>9.4811711888288536E-3</v>
      </c>
      <c r="AX100" s="1">
        <f>SUM(AV$3:AV100)</f>
        <v>0.62453213723618828</v>
      </c>
      <c r="AY100" s="1">
        <f>SUM(AW$3:AW100)</f>
        <v>0.46932707328967421</v>
      </c>
      <c r="AZ100" s="1">
        <f t="shared" si="100"/>
        <v>1.0938592105258624</v>
      </c>
      <c r="BA100" s="1">
        <f t="shared" si="101"/>
        <v>0.15520506394651407</v>
      </c>
      <c r="BB100" s="33">
        <f t="shared" si="102"/>
        <v>2.0158402953020134</v>
      </c>
      <c r="BC100" s="14">
        <f t="shared" si="103"/>
        <v>1.5048375570469796</v>
      </c>
      <c r="BD100" s="1">
        <f t="shared" si="104"/>
        <v>0.49607104408545416</v>
      </c>
      <c r="BE100" s="1">
        <f t="shared" si="105"/>
        <v>0.66452355293574117</v>
      </c>
      <c r="BF100" s="1">
        <f>SUM(BD$3:BD100)</f>
        <v>48.152828102072377</v>
      </c>
      <c r="BG100" s="1">
        <f>SUM(BE$3:BE100)</f>
        <v>65.975559791511969</v>
      </c>
      <c r="BH100" s="1">
        <f t="shared" si="106"/>
        <v>1.3366358687858071E-2</v>
      </c>
      <c r="BI100" s="1">
        <f t="shared" si="107"/>
        <v>8.9526089770509583E-3</v>
      </c>
      <c r="BJ100" s="1">
        <f>SUM(BH$3:BH100)</f>
        <v>0.65034055775222865</v>
      </c>
      <c r="BK100" s="1">
        <f>SUM(BI$3:BI100)</f>
        <v>0.44290943136127925</v>
      </c>
      <c r="BL100" s="1">
        <f t="shared" si="108"/>
        <v>1.0932499891135079</v>
      </c>
      <c r="BM100" s="34">
        <f t="shared" si="109"/>
        <v>0.20743112639094941</v>
      </c>
      <c r="BN100" s="33">
        <f t="shared" si="110"/>
        <v>1.6802698255033555</v>
      </c>
      <c r="BO100" s="14">
        <f t="shared" si="111"/>
        <v>1.8404080268456373</v>
      </c>
      <c r="BP100" s="1">
        <f t="shared" si="112"/>
        <v>0.59514250915053579</v>
      </c>
      <c r="BQ100" s="1">
        <f t="shared" si="113"/>
        <v>0.54335776926269308</v>
      </c>
      <c r="BR100" s="1">
        <f>SUM(BP$3:BP100)</f>
        <v>57.660335355480257</v>
      </c>
      <c r="BS100" s="1">
        <f>SUM(BQ$3:BQ100)</f>
        <v>53.817210592041405</v>
      </c>
      <c r="BT100" s="1">
        <f t="shared" si="114"/>
        <v>1.6035784274333879E-2</v>
      </c>
      <c r="BU100" s="1">
        <f t="shared" si="115"/>
        <v>7.3202366136779487E-3</v>
      </c>
      <c r="BV100" s="1">
        <f>SUM(BT$3:BT100)</f>
        <v>0.77912932990086936</v>
      </c>
      <c r="BW100" s="1">
        <f>SUM(BU$3:BU100)</f>
        <v>0.36151399106416421</v>
      </c>
      <c r="BX100" s="1">
        <f t="shared" si="116"/>
        <v>1.1406433209650335</v>
      </c>
      <c r="BY100" s="34">
        <f t="shared" si="117"/>
        <v>0.41761533883670515</v>
      </c>
      <c r="BZ100" s="33">
        <f t="shared" si="118"/>
        <v>1.3446993557046978</v>
      </c>
      <c r="CA100" s="14">
        <f t="shared" si="119"/>
        <v>2.1759784966442952</v>
      </c>
      <c r="CB100" s="1">
        <f t="shared" si="120"/>
        <v>0.74366065229200917</v>
      </c>
      <c r="CC100" s="1">
        <f t="shared" si="121"/>
        <v>0.45956336496071032</v>
      </c>
      <c r="CD100" s="1">
        <f>SUM(CB$3:CB100)</f>
        <v>71.846111198304001</v>
      </c>
      <c r="CE100" s="1">
        <f>SUM(CC$3:CC100)</f>
        <v>45.442825666369657</v>
      </c>
      <c r="CF100" s="1">
        <f t="shared" si="122"/>
        <v>2.003752313120136E-2</v>
      </c>
      <c r="CG100" s="1">
        <f t="shared" si="123"/>
        <v>6.1913397779429025E-3</v>
      </c>
      <c r="CH100" s="1">
        <f>SUM(CF$3:CF100)</f>
        <v>0.97152521376452949</v>
      </c>
      <c r="CI100" s="1">
        <f>SUM(CG$3:CG100)</f>
        <v>0.3053913312759593</v>
      </c>
      <c r="CJ100" s="1">
        <f t="shared" si="124"/>
        <v>1.2769165450404887</v>
      </c>
      <c r="CK100" s="34">
        <f t="shared" si="125"/>
        <v>0.66613388248857019</v>
      </c>
      <c r="CL100" s="33">
        <f t="shared" si="126"/>
        <v>1.2608067382550334</v>
      </c>
      <c r="CM100" s="14">
        <f t="shared" si="127"/>
        <v>2.2598711140939596</v>
      </c>
      <c r="CN100" s="1">
        <f t="shared" si="128"/>
        <v>0.79314296922620198</v>
      </c>
      <c r="CO100" s="1">
        <f t="shared" si="129"/>
        <v>0.44250311168782108</v>
      </c>
      <c r="CP100" s="1">
        <f>SUM(CN$3:CN100)</f>
        <v>76.55472273615274</v>
      </c>
      <c r="CQ100" s="1">
        <f>SUM(CO$3:CO100)</f>
        <v>43.741212159397755</v>
      </c>
      <c r="CR100" s="1">
        <f t="shared" si="130"/>
        <v>2.1370796670817108E-2</v>
      </c>
      <c r="CS100" s="1">
        <f t="shared" si="131"/>
        <v>5.961500254683145E-3</v>
      </c>
      <c r="CT100" s="1">
        <f>SUM(CR$3:CR100)</f>
        <v>1.0354485244030969</v>
      </c>
      <c r="CU100" s="1">
        <f>SUM(CS$3:CS100)</f>
        <v>0.29398169153938575</v>
      </c>
      <c r="CV100" s="1">
        <f t="shared" si="132"/>
        <v>1.3294302159424827</v>
      </c>
      <c r="CW100" s="34">
        <f t="shared" si="133"/>
        <v>0.74146683286371107</v>
      </c>
    </row>
    <row r="101" spans="2:101" ht="14.25" x14ac:dyDescent="0.15">
      <c r="B101" s="48"/>
      <c r="C101" s="18"/>
      <c r="D101" s="19"/>
      <c r="E101" s="2" t="str">
        <f t="shared" si="135"/>
        <v>→</v>
      </c>
      <c r="F101" s="83"/>
      <c r="G101" s="20">
        <f t="shared" si="136"/>
        <v>0</v>
      </c>
      <c r="H101" s="4">
        <v>0</v>
      </c>
      <c r="I101" s="36">
        <f t="shared" si="137"/>
        <v>366</v>
      </c>
      <c r="J101" s="123">
        <f t="shared" si="138"/>
        <v>0</v>
      </c>
      <c r="K101" s="59"/>
      <c r="L101" s="54">
        <f>IF(J101=0,0,SUM(J$21:J101)+SUM(K$21:K101)/86400+SUM(C$21:C101)/86400)</f>
        <v>0</v>
      </c>
      <c r="M101" s="66">
        <f t="shared" si="157"/>
        <v>0</v>
      </c>
      <c r="N101" s="67">
        <f t="shared" si="139"/>
        <v>0</v>
      </c>
      <c r="O101" s="68">
        <f t="shared" si="140"/>
        <v>367</v>
      </c>
      <c r="P101" s="68">
        <f t="shared" si="158"/>
        <v>0</v>
      </c>
      <c r="Q101" s="68">
        <f t="shared" si="141"/>
        <v>0</v>
      </c>
      <c r="R101" s="68">
        <f t="shared" si="159"/>
        <v>0</v>
      </c>
      <c r="S101" s="67">
        <f t="shared" si="142"/>
        <v>0</v>
      </c>
      <c r="T101" s="68">
        <f t="shared" si="143"/>
        <v>367</v>
      </c>
      <c r="U101" s="68">
        <f t="shared" si="160"/>
        <v>0</v>
      </c>
      <c r="V101" s="68">
        <f t="shared" si="144"/>
        <v>0</v>
      </c>
      <c r="W101" s="68">
        <f t="shared" si="161"/>
        <v>0</v>
      </c>
      <c r="X101" s="67">
        <f t="shared" si="145"/>
        <v>0</v>
      </c>
      <c r="Y101" s="68">
        <f t="shared" si="146"/>
        <v>367</v>
      </c>
      <c r="Z101" s="68">
        <f t="shared" si="162"/>
        <v>0</v>
      </c>
      <c r="AA101" s="68">
        <f t="shared" si="147"/>
        <v>0</v>
      </c>
      <c r="AB101" s="68">
        <f t="shared" si="163"/>
        <v>0</v>
      </c>
      <c r="AC101" s="69">
        <f t="shared" si="148"/>
        <v>0</v>
      </c>
      <c r="AD101" s="70">
        <f t="shared" si="149"/>
        <v>0</v>
      </c>
      <c r="AE101" s="70">
        <f t="shared" si="150"/>
        <v>367</v>
      </c>
      <c r="AF101" s="71">
        <f t="shared" si="151"/>
        <v>0</v>
      </c>
      <c r="AG101" s="69" t="e">
        <f t="shared" si="152"/>
        <v>#DIV/0!</v>
      </c>
      <c r="AH101" s="70" t="e">
        <f t="shared" si="153"/>
        <v>#DIV/0!</v>
      </c>
      <c r="AI101" s="70" t="e">
        <f t="shared" si="154"/>
        <v>#DIV/0!</v>
      </c>
      <c r="AJ101" s="70" t="e">
        <f t="shared" si="155"/>
        <v>#DIV/0!</v>
      </c>
      <c r="AK101" s="72" t="e">
        <f t="shared" si="156"/>
        <v>#DIV/0!</v>
      </c>
      <c r="AM101" s="12">
        <v>98</v>
      </c>
      <c r="AN101" s="13">
        <f t="shared" si="134"/>
        <v>27240.966748999996</v>
      </c>
      <c r="AO101" s="14">
        <f t="shared" si="93"/>
        <v>1248.2169575679998</v>
      </c>
      <c r="AP101" s="33">
        <f t="shared" si="94"/>
        <v>2.099140966442953</v>
      </c>
      <c r="AQ101" s="14">
        <f t="shared" si="95"/>
        <v>1.42153688590604</v>
      </c>
      <c r="AR101" s="1">
        <f t="shared" si="96"/>
        <v>0.47638534809528543</v>
      </c>
      <c r="AS101" s="1">
        <f t="shared" si="97"/>
        <v>0.70346398318228198</v>
      </c>
      <c r="AT101" s="1">
        <f>SUM(AR$3:AR101)</f>
        <v>46.722848512926134</v>
      </c>
      <c r="AU101" s="1">
        <f>SUM(AS$3:AS101)</f>
        <v>70.628407608922544</v>
      </c>
      <c r="AV101" s="1">
        <f t="shared" si="98"/>
        <v>1.2968267809260548E-2</v>
      </c>
      <c r="AW101" s="1">
        <f t="shared" si="99"/>
        <v>9.5749264377588388E-3</v>
      </c>
      <c r="AX101" s="1">
        <f>SUM(AV$3:AV101)</f>
        <v>0.6375004050454488</v>
      </c>
      <c r="AY101" s="1">
        <f>SUM(AW$3:AW101)</f>
        <v>0.47890199972743303</v>
      </c>
      <c r="AZ101" s="1">
        <f t="shared" si="100"/>
        <v>1.1164024047728818</v>
      </c>
      <c r="BA101" s="1">
        <f t="shared" si="101"/>
        <v>0.15859840531801578</v>
      </c>
      <c r="BB101" s="33">
        <f t="shared" si="102"/>
        <v>2.0152483489932886</v>
      </c>
      <c r="BC101" s="14">
        <f t="shared" si="103"/>
        <v>1.5054295033557041</v>
      </c>
      <c r="BD101" s="1">
        <f t="shared" si="104"/>
        <v>0.49621675685755906</v>
      </c>
      <c r="BE101" s="1">
        <f t="shared" si="105"/>
        <v>0.66426225723020071</v>
      </c>
      <c r="BF101" s="1">
        <f>SUM(BD$3:BD101)</f>
        <v>48.649044858929933</v>
      </c>
      <c r="BG101" s="1">
        <f>SUM(BE$3:BE101)</f>
        <v>66.639822048742175</v>
      </c>
      <c r="BH101" s="1">
        <f t="shared" si="106"/>
        <v>1.3508122825566887E-2</v>
      </c>
      <c r="BI101" s="1">
        <f t="shared" si="107"/>
        <v>9.0413473900777322E-3</v>
      </c>
      <c r="BJ101" s="1">
        <f>SUM(BH$3:BH101)</f>
        <v>0.66384868057779556</v>
      </c>
      <c r="BK101" s="1">
        <f>SUM(BI$3:BI101)</f>
        <v>0.45195077875135697</v>
      </c>
      <c r="BL101" s="1">
        <f t="shared" si="108"/>
        <v>1.1157994593291525</v>
      </c>
      <c r="BM101" s="34">
        <f t="shared" si="109"/>
        <v>0.21189790182643858</v>
      </c>
      <c r="BN101" s="33">
        <f t="shared" si="110"/>
        <v>1.6796778791946307</v>
      </c>
      <c r="BO101" s="14">
        <f t="shared" si="111"/>
        <v>1.840999973154362</v>
      </c>
      <c r="BP101" s="1">
        <f t="shared" si="112"/>
        <v>0.59535224722937852</v>
      </c>
      <c r="BQ101" s="1">
        <f t="shared" si="113"/>
        <v>0.54318306060950339</v>
      </c>
      <c r="BR101" s="1">
        <f>SUM(BP$3:BP101)</f>
        <v>58.255687602709635</v>
      </c>
      <c r="BS101" s="1">
        <f>SUM(BQ$3:BQ101)</f>
        <v>54.360393652650906</v>
      </c>
      <c r="BT101" s="1">
        <f t="shared" si="114"/>
        <v>1.6206811174577528E-2</v>
      </c>
      <c r="BU101" s="1">
        <f t="shared" si="115"/>
        <v>7.3933249916293521E-3</v>
      </c>
      <c r="BV101" s="1">
        <f>SUM(BT$3:BT101)</f>
        <v>0.79533614107544692</v>
      </c>
      <c r="BW101" s="1">
        <f>SUM(BU$3:BU101)</f>
        <v>0.36890731605579358</v>
      </c>
      <c r="BX101" s="1">
        <f t="shared" si="116"/>
        <v>1.1642434571312406</v>
      </c>
      <c r="BY101" s="34">
        <f t="shared" si="117"/>
        <v>0.42642882501965335</v>
      </c>
      <c r="BZ101" s="33">
        <f t="shared" si="118"/>
        <v>1.3441074093959731</v>
      </c>
      <c r="CA101" s="14">
        <f t="shared" si="119"/>
        <v>2.1765704429530199</v>
      </c>
      <c r="CB101" s="1">
        <f t="shared" si="120"/>
        <v>0.74398816122097633</v>
      </c>
      <c r="CC101" s="1">
        <f t="shared" si="121"/>
        <v>0.45943838079656607</v>
      </c>
      <c r="CD101" s="1">
        <f>SUM(CB$3:CB101)</f>
        <v>72.590099359524984</v>
      </c>
      <c r="CE101" s="1">
        <f>SUM(CC$3:CC101)</f>
        <v>45.90226404716622</v>
      </c>
      <c r="CF101" s="1">
        <f t="shared" si="122"/>
        <v>2.0253011055459909E-2</v>
      </c>
      <c r="CG101" s="1">
        <f t="shared" si="123"/>
        <v>6.2534668497310382E-3</v>
      </c>
      <c r="CH101" s="1">
        <f>SUM(CF$3:CF101)</f>
        <v>0.99177822481998945</v>
      </c>
      <c r="CI101" s="1">
        <f>SUM(CG$3:CG101)</f>
        <v>0.31164479812569035</v>
      </c>
      <c r="CJ101" s="1">
        <f t="shared" si="124"/>
        <v>1.3034230229456798</v>
      </c>
      <c r="CK101" s="34">
        <f t="shared" si="125"/>
        <v>0.6801334266942991</v>
      </c>
      <c r="CL101" s="33">
        <f t="shared" si="126"/>
        <v>1.2602147919463085</v>
      </c>
      <c r="CM101" s="14">
        <f t="shared" si="127"/>
        <v>2.2604630604026843</v>
      </c>
      <c r="CN101" s="1">
        <f t="shared" si="128"/>
        <v>0.79351552321931884</v>
      </c>
      <c r="CO101" s="1">
        <f t="shared" si="129"/>
        <v>0.44238723362365301</v>
      </c>
      <c r="CP101" s="1">
        <f>SUM(CN$3:CN101)</f>
        <v>77.348238259372053</v>
      </c>
      <c r="CQ101" s="1">
        <f>SUM(CO$3:CO101)</f>
        <v>44.18359939302141</v>
      </c>
      <c r="CR101" s="1">
        <f t="shared" si="130"/>
        <v>2.1601255909859236E-2</v>
      </c>
      <c r="CS101" s="1">
        <f t="shared" si="131"/>
        <v>6.0213817909886107E-3</v>
      </c>
      <c r="CT101" s="1">
        <f>SUM(CR$3:CR101)</f>
        <v>1.0570497803129562</v>
      </c>
      <c r="CU101" s="1">
        <f>SUM(CS$3:CS101)</f>
        <v>0.30000307333037435</v>
      </c>
      <c r="CV101" s="1">
        <f t="shared" si="132"/>
        <v>1.3570528536433306</v>
      </c>
      <c r="CW101" s="34">
        <f t="shared" si="133"/>
        <v>0.75704670698258181</v>
      </c>
    </row>
    <row r="102" spans="2:101" ht="14.25" x14ac:dyDescent="0.15">
      <c r="B102" s="48"/>
      <c r="C102" s="18"/>
      <c r="D102" s="19"/>
      <c r="E102" s="2" t="str">
        <f t="shared" si="135"/>
        <v>→</v>
      </c>
      <c r="F102" s="83"/>
      <c r="G102" s="20">
        <f t="shared" si="136"/>
        <v>0</v>
      </c>
      <c r="H102" s="4">
        <v>0</v>
      </c>
      <c r="I102" s="36">
        <f t="shared" si="137"/>
        <v>366</v>
      </c>
      <c r="J102" s="123">
        <f t="shared" si="138"/>
        <v>0</v>
      </c>
      <c r="K102" s="59"/>
      <c r="L102" s="54">
        <f>IF(J102=0,0,SUM(J$21:J102)+SUM(K$21:K102)/86400+SUM(C$21:C102)/86400)</f>
        <v>0</v>
      </c>
      <c r="M102" s="66">
        <f t="shared" si="157"/>
        <v>0</v>
      </c>
      <c r="N102" s="67">
        <f t="shared" si="139"/>
        <v>0</v>
      </c>
      <c r="O102" s="68">
        <f t="shared" si="140"/>
        <v>367</v>
      </c>
      <c r="P102" s="68">
        <f t="shared" si="158"/>
        <v>0</v>
      </c>
      <c r="Q102" s="68">
        <f t="shared" si="141"/>
        <v>0</v>
      </c>
      <c r="R102" s="68">
        <f t="shared" si="159"/>
        <v>0</v>
      </c>
      <c r="S102" s="67">
        <f t="shared" si="142"/>
        <v>0</v>
      </c>
      <c r="T102" s="68">
        <f t="shared" si="143"/>
        <v>367</v>
      </c>
      <c r="U102" s="68">
        <f t="shared" si="160"/>
        <v>0</v>
      </c>
      <c r="V102" s="68">
        <f t="shared" si="144"/>
        <v>0</v>
      </c>
      <c r="W102" s="68">
        <f t="shared" si="161"/>
        <v>0</v>
      </c>
      <c r="X102" s="67">
        <f t="shared" si="145"/>
        <v>0</v>
      </c>
      <c r="Y102" s="68">
        <f t="shared" si="146"/>
        <v>367</v>
      </c>
      <c r="Z102" s="68">
        <f t="shared" si="162"/>
        <v>0</v>
      </c>
      <c r="AA102" s="68">
        <f t="shared" si="147"/>
        <v>0</v>
      </c>
      <c r="AB102" s="68">
        <f t="shared" si="163"/>
        <v>0</v>
      </c>
      <c r="AC102" s="69">
        <f t="shared" si="148"/>
        <v>0</v>
      </c>
      <c r="AD102" s="70">
        <f t="shared" si="149"/>
        <v>0</v>
      </c>
      <c r="AE102" s="70">
        <f t="shared" si="150"/>
        <v>367</v>
      </c>
      <c r="AF102" s="71">
        <f t="shared" si="151"/>
        <v>0</v>
      </c>
      <c r="AG102" s="69" t="e">
        <f t="shared" si="152"/>
        <v>#DIV/0!</v>
      </c>
      <c r="AH102" s="70" t="e">
        <f t="shared" si="153"/>
        <v>#DIV/0!</v>
      </c>
      <c r="AI102" s="70" t="e">
        <f t="shared" si="154"/>
        <v>#DIV/0!</v>
      </c>
      <c r="AJ102" s="70" t="e">
        <f t="shared" si="155"/>
        <v>#DIV/0!</v>
      </c>
      <c r="AK102" s="72" t="e">
        <f t="shared" si="156"/>
        <v>#DIV/0!</v>
      </c>
      <c r="AM102" s="12">
        <v>99</v>
      </c>
      <c r="AN102" s="13">
        <f t="shared" si="134"/>
        <v>27240.966748999996</v>
      </c>
      <c r="AO102" s="14">
        <f t="shared" si="93"/>
        <v>1257.4673819119998</v>
      </c>
      <c r="AP102" s="33">
        <f t="shared" si="94"/>
        <v>2.0985431946308726</v>
      </c>
      <c r="AQ102" s="14">
        <f t="shared" si="95"/>
        <v>1.4221346577181206</v>
      </c>
      <c r="AR102" s="1">
        <f t="shared" si="96"/>
        <v>0.47652104686646535</v>
      </c>
      <c r="AS102" s="1">
        <f t="shared" si="97"/>
        <v>0.70316829322234875</v>
      </c>
      <c r="AT102" s="1">
        <f>SUM(AR$3:AR102)</f>
        <v>47.199369559792601</v>
      </c>
      <c r="AU102" s="1">
        <f>SUM(AS$3:AS102)</f>
        <v>71.331575902144891</v>
      </c>
      <c r="AV102" s="1">
        <f t="shared" si="98"/>
        <v>1.3104328788827798E-2</v>
      </c>
      <c r="AW102" s="1">
        <f t="shared" si="99"/>
        <v>9.6685640318072957E-3</v>
      </c>
      <c r="AX102" s="1">
        <f>SUM(AV$3:AV102)</f>
        <v>0.65060473383427664</v>
      </c>
      <c r="AY102" s="1">
        <f>SUM(AW$3:AW102)</f>
        <v>0.4885705637592403</v>
      </c>
      <c r="AZ102" s="1">
        <f t="shared" si="100"/>
        <v>1.139175297593517</v>
      </c>
      <c r="BA102" s="1">
        <f t="shared" si="101"/>
        <v>0.16203417007503634</v>
      </c>
      <c r="BB102" s="33">
        <f t="shared" si="102"/>
        <v>2.0146505771812078</v>
      </c>
      <c r="BC102" s="14">
        <f t="shared" si="103"/>
        <v>1.506027275167785</v>
      </c>
      <c r="BD102" s="1">
        <f t="shared" si="104"/>
        <v>0.49636399052343211</v>
      </c>
      <c r="BE102" s="1">
        <f t="shared" si="105"/>
        <v>0.6639985984905824</v>
      </c>
      <c r="BF102" s="1">
        <f>SUM(BD$3:BD102)</f>
        <v>49.145408849453368</v>
      </c>
      <c r="BG102" s="1">
        <f>SUM(BE$3:BE102)</f>
        <v>67.303820647232754</v>
      </c>
      <c r="BH102" s="1">
        <f t="shared" si="106"/>
        <v>1.3650009739394384E-2</v>
      </c>
      <c r="BI102" s="1">
        <f t="shared" si="107"/>
        <v>9.1299807292455071E-3</v>
      </c>
      <c r="BJ102" s="1">
        <f>SUM(BH$3:BH102)</f>
        <v>0.6774986903171899</v>
      </c>
      <c r="BK102" s="1">
        <f>SUM(BI$3:BI102)</f>
        <v>0.46108075948060245</v>
      </c>
      <c r="BL102" s="1">
        <f t="shared" si="108"/>
        <v>1.1385794497977924</v>
      </c>
      <c r="BM102" s="34">
        <f t="shared" si="109"/>
        <v>0.21641793083658745</v>
      </c>
      <c r="BN102" s="33">
        <f t="shared" si="110"/>
        <v>1.6790801073825501</v>
      </c>
      <c r="BO102" s="14">
        <f t="shared" si="111"/>
        <v>1.8415977449664429</v>
      </c>
      <c r="BP102" s="1">
        <f t="shared" si="112"/>
        <v>0.59556419947042283</v>
      </c>
      <c r="BQ102" s="1">
        <f t="shared" si="113"/>
        <v>0.54300674657821202</v>
      </c>
      <c r="BR102" s="1">
        <f>SUM(BP$3:BP102)</f>
        <v>58.851251802180059</v>
      </c>
      <c r="BS102" s="1">
        <f>SUM(BQ$3:BQ102)</f>
        <v>54.90340039922912</v>
      </c>
      <c r="BT102" s="1">
        <f t="shared" si="114"/>
        <v>1.6378015485436628E-2</v>
      </c>
      <c r="BU102" s="1">
        <f t="shared" si="115"/>
        <v>7.4663427654504157E-3</v>
      </c>
      <c r="BV102" s="1">
        <f>SUM(BT$3:BT102)</f>
        <v>0.81171415656088353</v>
      </c>
      <c r="BW102" s="1">
        <f>SUM(BU$3:BU102)</f>
        <v>0.37637365882124402</v>
      </c>
      <c r="BX102" s="1">
        <f t="shared" si="116"/>
        <v>1.1880878153821275</v>
      </c>
      <c r="BY102" s="34">
        <f t="shared" si="117"/>
        <v>0.43534049773963951</v>
      </c>
      <c r="BZ102" s="33">
        <f t="shared" si="118"/>
        <v>1.3435096375838926</v>
      </c>
      <c r="CA102" s="14">
        <f t="shared" si="119"/>
        <v>2.1771682147651004</v>
      </c>
      <c r="CB102" s="1">
        <f t="shared" si="120"/>
        <v>0.74431918612683345</v>
      </c>
      <c r="CC102" s="1">
        <f t="shared" si="121"/>
        <v>0.45931223559953188</v>
      </c>
      <c r="CD102" s="1">
        <f>SUM(CB$3:CB102)</f>
        <v>73.334418545651815</v>
      </c>
      <c r="CE102" s="1">
        <f>SUM(CC$3:CC102)</f>
        <v>46.361576282765753</v>
      </c>
      <c r="CF102" s="1">
        <f t="shared" si="122"/>
        <v>2.0468777618487921E-2</v>
      </c>
      <c r="CG102" s="1">
        <f t="shared" si="123"/>
        <v>6.3155432394935629E-3</v>
      </c>
      <c r="CH102" s="1">
        <f>SUM(CF$3:CF102)</f>
        <v>1.0122470024384773</v>
      </c>
      <c r="CI102" s="1">
        <f>SUM(CG$3:CG102)</f>
        <v>0.31796034136518392</v>
      </c>
      <c r="CJ102" s="1">
        <f t="shared" si="124"/>
        <v>1.3302073438036612</v>
      </c>
      <c r="CK102" s="34">
        <f t="shared" si="125"/>
        <v>0.6942866610732934</v>
      </c>
      <c r="CL102" s="33">
        <f t="shared" si="126"/>
        <v>1.2596170201342278</v>
      </c>
      <c r="CM102" s="14">
        <f t="shared" si="127"/>
        <v>2.2610608322147647</v>
      </c>
      <c r="CN102" s="1">
        <f t="shared" si="128"/>
        <v>0.79389209895991841</v>
      </c>
      <c r="CO102" s="1">
        <f t="shared" si="129"/>
        <v>0.44227027674460018</v>
      </c>
      <c r="CP102" s="1">
        <f>SUM(CN$3:CN102)</f>
        <v>78.142130358331968</v>
      </c>
      <c r="CQ102" s="1">
        <f>SUM(CO$3:CO102)</f>
        <v>44.625869669766011</v>
      </c>
      <c r="CR102" s="1">
        <f t="shared" si="130"/>
        <v>2.1832032721397755E-2</v>
      </c>
      <c r="CS102" s="1">
        <f t="shared" si="131"/>
        <v>6.0812163052382526E-3</v>
      </c>
      <c r="CT102" s="1">
        <f>SUM(CR$3:CR102)</f>
        <v>1.0788818130343538</v>
      </c>
      <c r="CU102" s="1">
        <f>SUM(CS$3:CS102)</f>
        <v>0.30608428963561263</v>
      </c>
      <c r="CV102" s="1">
        <f t="shared" si="132"/>
        <v>1.3849661026699664</v>
      </c>
      <c r="CW102" s="34">
        <f t="shared" si="133"/>
        <v>0.77279752339874119</v>
      </c>
    </row>
    <row r="103" spans="2:101" ht="14.25" x14ac:dyDescent="0.15">
      <c r="B103" s="48"/>
      <c r="C103" s="18"/>
      <c r="D103" s="19"/>
      <c r="E103" s="2" t="str">
        <f t="shared" si="135"/>
        <v>→</v>
      </c>
      <c r="F103" s="83"/>
      <c r="G103" s="20">
        <f t="shared" si="136"/>
        <v>0</v>
      </c>
      <c r="H103" s="4">
        <v>0</v>
      </c>
      <c r="I103" s="36">
        <f t="shared" si="137"/>
        <v>366</v>
      </c>
      <c r="J103" s="123">
        <f t="shared" si="138"/>
        <v>0</v>
      </c>
      <c r="K103" s="59"/>
      <c r="L103" s="54">
        <f>IF(J103=0,0,SUM(J$21:J103)+SUM(K$21:K103)/86400+SUM(C$21:C103)/86400)</f>
        <v>0</v>
      </c>
      <c r="M103" s="66">
        <f t="shared" si="157"/>
        <v>0</v>
      </c>
      <c r="N103" s="67">
        <f t="shared" si="139"/>
        <v>0</v>
      </c>
      <c r="O103" s="68">
        <f t="shared" si="140"/>
        <v>367</v>
      </c>
      <c r="P103" s="68">
        <f t="shared" si="158"/>
        <v>0</v>
      </c>
      <c r="Q103" s="68">
        <f t="shared" si="141"/>
        <v>0</v>
      </c>
      <c r="R103" s="68">
        <f t="shared" si="159"/>
        <v>0</v>
      </c>
      <c r="S103" s="67">
        <f t="shared" si="142"/>
        <v>0</v>
      </c>
      <c r="T103" s="68">
        <f t="shared" si="143"/>
        <v>367</v>
      </c>
      <c r="U103" s="68">
        <f t="shared" si="160"/>
        <v>0</v>
      </c>
      <c r="V103" s="68">
        <f t="shared" si="144"/>
        <v>0</v>
      </c>
      <c r="W103" s="68">
        <f t="shared" si="161"/>
        <v>0</v>
      </c>
      <c r="X103" s="67">
        <f t="shared" si="145"/>
        <v>0</v>
      </c>
      <c r="Y103" s="68">
        <f t="shared" si="146"/>
        <v>367</v>
      </c>
      <c r="Z103" s="68">
        <f t="shared" si="162"/>
        <v>0</v>
      </c>
      <c r="AA103" s="68">
        <f t="shared" si="147"/>
        <v>0</v>
      </c>
      <c r="AB103" s="68">
        <f t="shared" si="163"/>
        <v>0</v>
      </c>
      <c r="AC103" s="69">
        <f t="shared" si="148"/>
        <v>0</v>
      </c>
      <c r="AD103" s="70">
        <f t="shared" si="149"/>
        <v>0</v>
      </c>
      <c r="AE103" s="70">
        <f t="shared" si="150"/>
        <v>367</v>
      </c>
      <c r="AF103" s="71">
        <f t="shared" si="151"/>
        <v>0</v>
      </c>
      <c r="AG103" s="69" t="e">
        <f t="shared" si="152"/>
        <v>#DIV/0!</v>
      </c>
      <c r="AH103" s="70" t="e">
        <f t="shared" si="153"/>
        <v>#DIV/0!</v>
      </c>
      <c r="AI103" s="70" t="e">
        <f t="shared" si="154"/>
        <v>#DIV/0!</v>
      </c>
      <c r="AJ103" s="70" t="e">
        <f t="shared" si="155"/>
        <v>#DIV/0!</v>
      </c>
      <c r="AK103" s="72" t="e">
        <f t="shared" si="156"/>
        <v>#DIV/0!</v>
      </c>
      <c r="AM103" s="12">
        <v>100</v>
      </c>
      <c r="AN103" s="13">
        <f t="shared" si="134"/>
        <v>27240.966748999996</v>
      </c>
      <c r="AO103" s="14">
        <f t="shared" si="93"/>
        <v>1266.8079549999998</v>
      </c>
      <c r="AP103" s="33">
        <f t="shared" si="94"/>
        <v>2.097939597315436</v>
      </c>
      <c r="AQ103" s="14">
        <f t="shared" si="95"/>
        <v>1.422738255033557</v>
      </c>
      <c r="AR103" s="1">
        <f t="shared" si="96"/>
        <v>0.47665814653559108</v>
      </c>
      <c r="AS103" s="1">
        <f t="shared" si="97"/>
        <v>0.70286997377210036</v>
      </c>
      <c r="AT103" s="1">
        <f>SUM(AR$3:AR103)</f>
        <v>47.676027706328192</v>
      </c>
      <c r="AU103" s="1">
        <f>SUM(AS$3:AS103)</f>
        <v>72.034445875916987</v>
      </c>
      <c r="AV103" s="1">
        <f t="shared" si="98"/>
        <v>1.3240504070433087E-2</v>
      </c>
      <c r="AW103" s="1">
        <f t="shared" si="99"/>
        <v>9.7620829690569511E-3</v>
      </c>
      <c r="AX103" s="1">
        <f>SUM(AV$3:AV103)</f>
        <v>0.66384523790470973</v>
      </c>
      <c r="AY103" s="1">
        <f>SUM(AW$3:AW103)</f>
        <v>0.49833264672829725</v>
      </c>
      <c r="AZ103" s="1">
        <f t="shared" si="100"/>
        <v>1.1621778846330071</v>
      </c>
      <c r="BA103" s="1">
        <f t="shared" si="101"/>
        <v>0.16551259117641248</v>
      </c>
      <c r="BB103" s="33">
        <f t="shared" si="102"/>
        <v>2.0140469798657716</v>
      </c>
      <c r="BC103" s="14">
        <f t="shared" si="103"/>
        <v>1.5066308724832211</v>
      </c>
      <c r="BD103" s="1">
        <f t="shared" si="104"/>
        <v>0.49651274771487508</v>
      </c>
      <c r="BE103" s="1">
        <f t="shared" si="105"/>
        <v>0.66373258258793355</v>
      </c>
      <c r="BF103" s="1">
        <f>SUM(BD$3:BD103)</f>
        <v>49.641921597168242</v>
      </c>
      <c r="BG103" s="1">
        <f>SUM(BE$3:BE103)</f>
        <v>67.967553229820695</v>
      </c>
      <c r="BH103" s="1">
        <f t="shared" si="106"/>
        <v>1.3792020769857641E-2</v>
      </c>
      <c r="BI103" s="1">
        <f t="shared" si="107"/>
        <v>9.2185080914990777E-3</v>
      </c>
      <c r="BJ103" s="1">
        <f>SUM(BH$3:BH103)</f>
        <v>0.69129071108704754</v>
      </c>
      <c r="BK103" s="1">
        <f>SUM(BI$3:BI103)</f>
        <v>0.47029926757210155</v>
      </c>
      <c r="BL103" s="1">
        <f t="shared" si="108"/>
        <v>1.161589978659149</v>
      </c>
      <c r="BM103" s="34">
        <f t="shared" si="109"/>
        <v>0.22099144351494598</v>
      </c>
      <c r="BN103" s="33">
        <f t="shared" si="110"/>
        <v>1.6784765100671137</v>
      </c>
      <c r="BO103" s="14">
        <f t="shared" si="111"/>
        <v>1.842201342281879</v>
      </c>
      <c r="BP103" s="1">
        <f t="shared" si="112"/>
        <v>0.59577837044619419</v>
      </c>
      <c r="BQ103" s="1">
        <f t="shared" si="113"/>
        <v>0.54282883040424357</v>
      </c>
      <c r="BR103" s="1">
        <f>SUM(BP$3:BP103)</f>
        <v>59.447030172626256</v>
      </c>
      <c r="BS103" s="1">
        <f>SUM(BQ$3:BQ103)</f>
        <v>55.446229229633367</v>
      </c>
      <c r="BT103" s="1">
        <f t="shared" si="114"/>
        <v>1.6549399179060949E-2</v>
      </c>
      <c r="BU103" s="1">
        <f t="shared" si="115"/>
        <v>7.53928931117005E-3</v>
      </c>
      <c r="BV103" s="1">
        <f>SUM(BT$3:BT103)</f>
        <v>0.82826355573994448</v>
      </c>
      <c r="BW103" s="1">
        <f>SUM(BU$3:BU103)</f>
        <v>0.38391294813241406</v>
      </c>
      <c r="BX103" s="1">
        <f t="shared" si="116"/>
        <v>1.2121765038723584</v>
      </c>
      <c r="BY103" s="34">
        <f t="shared" si="117"/>
        <v>0.44435060760753042</v>
      </c>
      <c r="BZ103" s="33">
        <f t="shared" si="118"/>
        <v>1.3429060402684561</v>
      </c>
      <c r="CA103" s="14">
        <f t="shared" si="119"/>
        <v>2.1777718120805369</v>
      </c>
      <c r="CB103" s="1">
        <f t="shared" si="120"/>
        <v>0.7446537360127542</v>
      </c>
      <c r="CC103" s="1">
        <f t="shared" si="121"/>
        <v>0.45918493133798477</v>
      </c>
      <c r="CD103" s="1">
        <f>SUM(CB$3:CB103)</f>
        <v>74.079072281664565</v>
      </c>
      <c r="CE103" s="1">
        <f>SUM(CC$3:CC103)</f>
        <v>46.82076121410374</v>
      </c>
      <c r="CF103" s="1">
        <f t="shared" si="122"/>
        <v>2.0684826000354282E-2</v>
      </c>
      <c r="CG103" s="1">
        <f t="shared" si="123"/>
        <v>6.3775684908053444E-3</v>
      </c>
      <c r="CH103" s="1">
        <f>SUM(CF$3:CF103)</f>
        <v>1.0329318284388316</v>
      </c>
      <c r="CI103" s="1">
        <f>SUM(CG$3:CG103)</f>
        <v>0.32433790985598926</v>
      </c>
      <c r="CJ103" s="1">
        <f t="shared" si="124"/>
        <v>1.3572697382948209</v>
      </c>
      <c r="CK103" s="34">
        <f t="shared" si="125"/>
        <v>0.70859391858284226</v>
      </c>
      <c r="CL103" s="33">
        <f t="shared" si="126"/>
        <v>1.2590134228187917</v>
      </c>
      <c r="CM103" s="14">
        <f t="shared" si="127"/>
        <v>2.2616644295302013</v>
      </c>
      <c r="CN103" s="1">
        <f t="shared" si="128"/>
        <v>0.79427270740379452</v>
      </c>
      <c r="CO103" s="1">
        <f t="shared" si="129"/>
        <v>0.44215224280983301</v>
      </c>
      <c r="CP103" s="1">
        <f>SUM(CN$3:CN103)</f>
        <v>78.93640306573576</v>
      </c>
      <c r="CQ103" s="1">
        <f>SUM(CO$3:CO103)</f>
        <v>45.068021912575844</v>
      </c>
      <c r="CR103" s="1">
        <f t="shared" si="130"/>
        <v>2.2063130761216517E-2</v>
      </c>
      <c r="CS103" s="1">
        <f t="shared" si="131"/>
        <v>6.1410033723587913E-3</v>
      </c>
      <c r="CT103" s="1">
        <f>SUM(CR$3:CR103)</f>
        <v>1.1009449437955703</v>
      </c>
      <c r="CU103" s="1">
        <f>SUM(CS$3:CS103)</f>
        <v>0.31222529300797142</v>
      </c>
      <c r="CV103" s="1">
        <f t="shared" si="132"/>
        <v>1.4131702368035417</v>
      </c>
      <c r="CW103" s="34">
        <f t="shared" si="133"/>
        <v>0.78871965078759887</v>
      </c>
    </row>
    <row r="104" spans="2:101" ht="14.25" x14ac:dyDescent="0.15">
      <c r="B104" s="48"/>
      <c r="C104" s="18"/>
      <c r="D104" s="19"/>
      <c r="E104" s="2" t="str">
        <f t="shared" si="135"/>
        <v>→</v>
      </c>
      <c r="F104" s="83"/>
      <c r="G104" s="20">
        <f t="shared" si="136"/>
        <v>0</v>
      </c>
      <c r="H104" s="4">
        <v>0</v>
      </c>
      <c r="I104" s="36">
        <f t="shared" si="137"/>
        <v>366</v>
      </c>
      <c r="J104" s="123">
        <f t="shared" si="138"/>
        <v>0</v>
      </c>
      <c r="K104" s="59"/>
      <c r="L104" s="54">
        <f>IF(J104=0,0,SUM(J$21:J104)+SUM(K$21:K104)/86400+SUM(C$21:C104)/86400)</f>
        <v>0</v>
      </c>
      <c r="M104" s="66">
        <f t="shared" si="157"/>
        <v>0</v>
      </c>
      <c r="N104" s="67">
        <f t="shared" si="139"/>
        <v>0</v>
      </c>
      <c r="O104" s="68">
        <f t="shared" si="140"/>
        <v>367</v>
      </c>
      <c r="P104" s="68">
        <f t="shared" si="158"/>
        <v>0</v>
      </c>
      <c r="Q104" s="68">
        <f t="shared" si="141"/>
        <v>0</v>
      </c>
      <c r="R104" s="68">
        <f t="shared" si="159"/>
        <v>0</v>
      </c>
      <c r="S104" s="67">
        <f t="shared" si="142"/>
        <v>0</v>
      </c>
      <c r="T104" s="68">
        <f t="shared" si="143"/>
        <v>367</v>
      </c>
      <c r="U104" s="68">
        <f t="shared" si="160"/>
        <v>0</v>
      </c>
      <c r="V104" s="68">
        <f t="shared" si="144"/>
        <v>0</v>
      </c>
      <c r="W104" s="68">
        <f t="shared" si="161"/>
        <v>0</v>
      </c>
      <c r="X104" s="67">
        <f t="shared" si="145"/>
        <v>0</v>
      </c>
      <c r="Y104" s="68">
        <f t="shared" si="146"/>
        <v>367</v>
      </c>
      <c r="Z104" s="68">
        <f t="shared" si="162"/>
        <v>0</v>
      </c>
      <c r="AA104" s="68">
        <f t="shared" si="147"/>
        <v>0</v>
      </c>
      <c r="AB104" s="68">
        <f t="shared" si="163"/>
        <v>0</v>
      </c>
      <c r="AC104" s="69">
        <f t="shared" si="148"/>
        <v>0</v>
      </c>
      <c r="AD104" s="70">
        <f t="shared" si="149"/>
        <v>0</v>
      </c>
      <c r="AE104" s="70">
        <f t="shared" si="150"/>
        <v>367</v>
      </c>
      <c r="AF104" s="71">
        <f t="shared" si="151"/>
        <v>0</v>
      </c>
      <c r="AG104" s="69" t="e">
        <f t="shared" si="152"/>
        <v>#DIV/0!</v>
      </c>
      <c r="AH104" s="70" t="e">
        <f t="shared" si="153"/>
        <v>#DIV/0!</v>
      </c>
      <c r="AI104" s="70" t="e">
        <f t="shared" si="154"/>
        <v>#DIV/0!</v>
      </c>
      <c r="AJ104" s="70" t="e">
        <f t="shared" si="155"/>
        <v>#DIV/0!</v>
      </c>
      <c r="AK104" s="72" t="e">
        <f t="shared" si="156"/>
        <v>#DIV/0!</v>
      </c>
      <c r="AM104" s="12">
        <v>101</v>
      </c>
      <c r="AN104" s="13">
        <f t="shared" si="134"/>
        <v>27240.966748999996</v>
      </c>
      <c r="AO104" s="14">
        <f t="shared" si="93"/>
        <v>1276.2386768319998</v>
      </c>
      <c r="AP104" s="33">
        <f t="shared" si="94"/>
        <v>2.0973301744966442</v>
      </c>
      <c r="AQ104" s="14">
        <f t="shared" si="95"/>
        <v>1.4233476778523488</v>
      </c>
      <c r="AR104" s="1">
        <f t="shared" si="96"/>
        <v>0.476796649454585</v>
      </c>
      <c r="AS104" s="1">
        <f t="shared" si="97"/>
        <v>0.70256903183969299</v>
      </c>
      <c r="AT104" s="1">
        <f>SUM(AR$3:AR104)</f>
        <v>48.152824355782776</v>
      </c>
      <c r="AU104" s="1">
        <f>SUM(AS$3:AS104)</f>
        <v>72.737014907756674</v>
      </c>
      <c r="AV104" s="1">
        <f t="shared" si="98"/>
        <v>1.3376794887475856E-2</v>
      </c>
      <c r="AW104" s="1">
        <f t="shared" si="99"/>
        <v>9.8554822521956919E-3</v>
      </c>
      <c r="AX104" s="1">
        <f>SUM(AV$3:AV104)</f>
        <v>0.67722203279218562</v>
      </c>
      <c r="AY104" s="1">
        <f>SUM(AW$3:AW104)</f>
        <v>0.50818812898049293</v>
      </c>
      <c r="AZ104" s="1">
        <f t="shared" si="100"/>
        <v>1.1854101617726784</v>
      </c>
      <c r="BA104" s="1">
        <f t="shared" si="101"/>
        <v>0.1690339038116927</v>
      </c>
      <c r="BB104" s="33">
        <f t="shared" si="102"/>
        <v>2.0134375570469798</v>
      </c>
      <c r="BC104" s="14">
        <f t="shared" si="103"/>
        <v>1.5072402953020134</v>
      </c>
      <c r="BD104" s="1">
        <f t="shared" si="104"/>
        <v>0.49666303109327908</v>
      </c>
      <c r="BE104" s="1">
        <f t="shared" si="105"/>
        <v>0.6634642154386039</v>
      </c>
      <c r="BF104" s="1">
        <f>SUM(BD$3:BD104)</f>
        <v>50.138584628261519</v>
      </c>
      <c r="BG104" s="1">
        <f>SUM(BE$3:BE104)</f>
        <v>68.631017445259303</v>
      </c>
      <c r="BH104" s="1">
        <f t="shared" si="106"/>
        <v>1.3934157261228108E-2</v>
      </c>
      <c r="BI104" s="1">
        <f t="shared" si="107"/>
        <v>9.3069285776804164E-3</v>
      </c>
      <c r="BJ104" s="1">
        <f>SUM(BH$3:BH104)</f>
        <v>0.70522486834827569</v>
      </c>
      <c r="BK104" s="1">
        <f>SUM(BI$3:BI104)</f>
        <v>0.47960619614978195</v>
      </c>
      <c r="BL104" s="1">
        <f t="shared" si="108"/>
        <v>1.1848310644980575</v>
      </c>
      <c r="BM104" s="34">
        <f t="shared" si="109"/>
        <v>0.22561867219849374</v>
      </c>
      <c r="BN104" s="33">
        <f t="shared" si="110"/>
        <v>1.6778670872483219</v>
      </c>
      <c r="BO104" s="14">
        <f t="shared" si="111"/>
        <v>1.8428107651006709</v>
      </c>
      <c r="BP104" s="1">
        <f t="shared" si="112"/>
        <v>0.59599476478198621</v>
      </c>
      <c r="BQ104" s="1">
        <f t="shared" si="113"/>
        <v>0.54264931534919214</v>
      </c>
      <c r="BR104" s="1">
        <f>SUM(BP$3:BP104)</f>
        <v>60.043024937408241</v>
      </c>
      <c r="BS104" s="1">
        <f>SUM(BQ$3:BQ104)</f>
        <v>55.988878544982562</v>
      </c>
      <c r="BT104" s="1">
        <f t="shared" si="114"/>
        <v>1.6720964234161282E-2</v>
      </c>
      <c r="BU104" s="1">
        <f t="shared" si="115"/>
        <v>7.6121640069817236E-3</v>
      </c>
      <c r="BV104" s="1">
        <f>SUM(BT$3:BT104)</f>
        <v>0.84498451997410573</v>
      </c>
      <c r="BW104" s="1">
        <f>SUM(BU$3:BU104)</f>
        <v>0.39152511213939578</v>
      </c>
      <c r="BX104" s="1">
        <f t="shared" si="116"/>
        <v>1.2365096321135014</v>
      </c>
      <c r="BY104" s="34">
        <f t="shared" si="117"/>
        <v>0.45345940783470995</v>
      </c>
      <c r="BZ104" s="33">
        <f t="shared" si="118"/>
        <v>1.3422966174496644</v>
      </c>
      <c r="CA104" s="14">
        <f t="shared" si="119"/>
        <v>2.1783812348993283</v>
      </c>
      <c r="CB104" s="1">
        <f t="shared" si="120"/>
        <v>0.74499181998981645</v>
      </c>
      <c r="CC104" s="1">
        <f t="shared" si="121"/>
        <v>0.45905646999672856</v>
      </c>
      <c r="CD104" s="1">
        <f>SUM(CB$3:CB104)</f>
        <v>74.824064101654386</v>
      </c>
      <c r="CE104" s="1">
        <f>SUM(CC$3:CC104)</f>
        <v>47.279817684100472</v>
      </c>
      <c r="CF104" s="1">
        <f t="shared" si="122"/>
        <v>2.0901159394158739E-2</v>
      </c>
      <c r="CG104" s="1">
        <f t="shared" si="123"/>
        <v>6.4395421485652204E-3</v>
      </c>
      <c r="CH104" s="1">
        <f>SUM(CF$3:CF104)</f>
        <v>1.0538329878329904</v>
      </c>
      <c r="CI104" s="1">
        <f>SUM(CG$3:CG104)</f>
        <v>0.3307774520045545</v>
      </c>
      <c r="CJ104" s="1">
        <f t="shared" si="124"/>
        <v>1.3846104398375449</v>
      </c>
      <c r="CK104" s="34">
        <f t="shared" si="125"/>
        <v>0.72305553582843585</v>
      </c>
      <c r="CL104" s="33">
        <f t="shared" si="126"/>
        <v>1.2584039999999999</v>
      </c>
      <c r="CM104" s="14">
        <f t="shared" si="127"/>
        <v>2.2622738523489931</v>
      </c>
      <c r="CN104" s="1">
        <f t="shared" si="128"/>
        <v>0.79465735963967066</v>
      </c>
      <c r="CO104" s="1">
        <f t="shared" si="129"/>
        <v>0.44203313359329471</v>
      </c>
      <c r="CP104" s="1">
        <f>SUM(CN$3:CN104)</f>
        <v>79.731060425375432</v>
      </c>
      <c r="CQ104" s="1">
        <f>SUM(CO$3:CO104)</f>
        <v>45.510055046169136</v>
      </c>
      <c r="CR104" s="1">
        <f t="shared" si="130"/>
        <v>2.2294553701001869E-2</v>
      </c>
      <c r="CS104" s="1">
        <f t="shared" si="131"/>
        <v>6.2007425684614953E-3</v>
      </c>
      <c r="CT104" s="1">
        <f>SUM(CR$3:CR104)</f>
        <v>1.1232394974965723</v>
      </c>
      <c r="CU104" s="1">
        <f>SUM(CS$3:CS104)</f>
        <v>0.3184260355764329</v>
      </c>
      <c r="CV104" s="1">
        <f t="shared" si="132"/>
        <v>1.4416655330730053</v>
      </c>
      <c r="CW104" s="34">
        <f t="shared" si="133"/>
        <v>0.80481346192013936</v>
      </c>
    </row>
    <row r="105" spans="2:101" ht="14.25" x14ac:dyDescent="0.15">
      <c r="B105" s="48"/>
      <c r="C105" s="18"/>
      <c r="D105" s="19"/>
      <c r="E105" s="2" t="str">
        <f t="shared" si="135"/>
        <v>→</v>
      </c>
      <c r="F105" s="83"/>
      <c r="G105" s="20">
        <f t="shared" si="136"/>
        <v>0</v>
      </c>
      <c r="H105" s="4">
        <v>0</v>
      </c>
      <c r="I105" s="36">
        <f t="shared" si="137"/>
        <v>366</v>
      </c>
      <c r="J105" s="123">
        <f t="shared" si="138"/>
        <v>0</v>
      </c>
      <c r="K105" s="59"/>
      <c r="L105" s="54">
        <f>IF(J105=0,0,SUM(J$21:J105)+SUM(K$21:K105)/86400+SUM(C$21:C105)/86400)</f>
        <v>0</v>
      </c>
      <c r="M105" s="66">
        <f t="shared" si="157"/>
        <v>0</v>
      </c>
      <c r="N105" s="67">
        <f t="shared" si="139"/>
        <v>0</v>
      </c>
      <c r="O105" s="68">
        <f t="shared" si="140"/>
        <v>367</v>
      </c>
      <c r="P105" s="68">
        <f t="shared" si="158"/>
        <v>0</v>
      </c>
      <c r="Q105" s="68">
        <f t="shared" si="141"/>
        <v>0</v>
      </c>
      <c r="R105" s="68">
        <f t="shared" si="159"/>
        <v>0</v>
      </c>
      <c r="S105" s="67">
        <f t="shared" si="142"/>
        <v>0</v>
      </c>
      <c r="T105" s="68">
        <f t="shared" si="143"/>
        <v>367</v>
      </c>
      <c r="U105" s="68">
        <f t="shared" si="160"/>
        <v>0</v>
      </c>
      <c r="V105" s="68">
        <f t="shared" si="144"/>
        <v>0</v>
      </c>
      <c r="W105" s="68">
        <f t="shared" si="161"/>
        <v>0</v>
      </c>
      <c r="X105" s="67">
        <f t="shared" si="145"/>
        <v>0</v>
      </c>
      <c r="Y105" s="68">
        <f t="shared" si="146"/>
        <v>367</v>
      </c>
      <c r="Z105" s="68">
        <f t="shared" si="162"/>
        <v>0</v>
      </c>
      <c r="AA105" s="68">
        <f t="shared" si="147"/>
        <v>0</v>
      </c>
      <c r="AB105" s="68">
        <f t="shared" si="163"/>
        <v>0</v>
      </c>
      <c r="AC105" s="69">
        <f t="shared" si="148"/>
        <v>0</v>
      </c>
      <c r="AD105" s="70">
        <f t="shared" si="149"/>
        <v>0</v>
      </c>
      <c r="AE105" s="70">
        <f t="shared" si="150"/>
        <v>367</v>
      </c>
      <c r="AF105" s="71">
        <f t="shared" si="151"/>
        <v>0</v>
      </c>
      <c r="AG105" s="69" t="e">
        <f t="shared" si="152"/>
        <v>#DIV/0!</v>
      </c>
      <c r="AH105" s="70" t="e">
        <f t="shared" si="153"/>
        <v>#DIV/0!</v>
      </c>
      <c r="AI105" s="70" t="e">
        <f t="shared" si="154"/>
        <v>#DIV/0!</v>
      </c>
      <c r="AJ105" s="70" t="e">
        <f t="shared" si="155"/>
        <v>#DIV/0!</v>
      </c>
      <c r="AK105" s="72" t="e">
        <f t="shared" si="156"/>
        <v>#DIV/0!</v>
      </c>
      <c r="AM105" s="12">
        <v>102</v>
      </c>
      <c r="AN105" s="13">
        <f t="shared" si="134"/>
        <v>27240.966748999996</v>
      </c>
      <c r="AO105" s="14">
        <f t="shared" si="93"/>
        <v>1285.7595474079999</v>
      </c>
      <c r="AP105" s="33">
        <f t="shared" si="94"/>
        <v>2.0967149261744966</v>
      </c>
      <c r="AQ105" s="14">
        <f t="shared" si="95"/>
        <v>1.4239629261744964</v>
      </c>
      <c r="AR105" s="1">
        <f t="shared" si="96"/>
        <v>0.47693655800148399</v>
      </c>
      <c r="AS105" s="1">
        <f t="shared" si="97"/>
        <v>0.70226547448571508</v>
      </c>
      <c r="AT105" s="1">
        <f>SUM(AR$3:AR105)</f>
        <v>48.62976091378426</v>
      </c>
      <c r="AU105" s="1">
        <f>SUM(AS$3:AS105)</f>
        <v>73.439280382242387</v>
      </c>
      <c r="AV105" s="1">
        <f t="shared" si="98"/>
        <v>1.3513202476708713E-2</v>
      </c>
      <c r="AW105" s="1">
        <f t="shared" si="99"/>
        <v>9.9487608885476305E-3</v>
      </c>
      <c r="AX105" s="1">
        <f>SUM(AV$3:AV105)</f>
        <v>0.69073523526889435</v>
      </c>
      <c r="AY105" s="1">
        <f>SUM(AW$3:AW105)</f>
        <v>0.51813688986904061</v>
      </c>
      <c r="AZ105" s="1">
        <f t="shared" si="100"/>
        <v>1.2088721251379351</v>
      </c>
      <c r="BA105" s="1">
        <f t="shared" si="101"/>
        <v>0.17259834539985375</v>
      </c>
      <c r="BB105" s="33">
        <f t="shared" si="102"/>
        <v>2.0128223087248318</v>
      </c>
      <c r="BC105" s="14">
        <f t="shared" si="103"/>
        <v>1.5078555436241612</v>
      </c>
      <c r="BD105" s="1">
        <f t="shared" si="104"/>
        <v>0.49681484334974529</v>
      </c>
      <c r="BE105" s="1">
        <f t="shared" si="105"/>
        <v>0.66319350300392821</v>
      </c>
      <c r="BF105" s="1">
        <f>SUM(BD$3:BD105)</f>
        <v>50.635399471611265</v>
      </c>
      <c r="BG105" s="1">
        <f>SUM(BE$3:BE105)</f>
        <v>69.294210948263228</v>
      </c>
      <c r="BH105" s="1">
        <f t="shared" si="106"/>
        <v>1.4076420561576116E-2</v>
      </c>
      <c r="BI105" s="1">
        <f t="shared" si="107"/>
        <v>9.3952412925556502E-3</v>
      </c>
      <c r="BJ105" s="1">
        <f>SUM(BH$3:BH105)</f>
        <v>0.71930128890985179</v>
      </c>
      <c r="BK105" s="1">
        <f>SUM(BI$3:BI105)</f>
        <v>0.48900143744233759</v>
      </c>
      <c r="BL105" s="1">
        <f t="shared" si="108"/>
        <v>1.2083027263521893</v>
      </c>
      <c r="BM105" s="34">
        <f t="shared" si="109"/>
        <v>0.23029985146751419</v>
      </c>
      <c r="BN105" s="33">
        <f t="shared" si="110"/>
        <v>1.6772518389261744</v>
      </c>
      <c r="BO105" s="14">
        <f t="shared" si="111"/>
        <v>1.8434260134228186</v>
      </c>
      <c r="BP105" s="1">
        <f t="shared" si="112"/>
        <v>0.59621338715611683</v>
      </c>
      <c r="BQ105" s="1">
        <f t="shared" si="113"/>
        <v>0.54246820470067558</v>
      </c>
      <c r="BR105" s="1">
        <f>SUM(BP$3:BP105)</f>
        <v>60.63923832456436</v>
      </c>
      <c r="BS105" s="1">
        <f>SUM(BQ$3:BQ105)</f>
        <v>56.531346749683237</v>
      </c>
      <c r="BT105" s="1">
        <f t="shared" si="114"/>
        <v>1.6892712636089977E-2</v>
      </c>
      <c r="BU105" s="1">
        <f t="shared" si="115"/>
        <v>7.6849662332595711E-3</v>
      </c>
      <c r="BV105" s="1">
        <f>SUM(BT$3:BT105)</f>
        <v>0.86187723261019566</v>
      </c>
      <c r="BW105" s="1">
        <f>SUM(BU$3:BU105)</f>
        <v>0.39921007837265537</v>
      </c>
      <c r="BX105" s="1">
        <f t="shared" si="116"/>
        <v>1.2610873109828511</v>
      </c>
      <c r="BY105" s="34">
        <f t="shared" si="117"/>
        <v>0.46266715423754029</v>
      </c>
      <c r="BZ105" s="33">
        <f t="shared" si="118"/>
        <v>1.3416813691275167</v>
      </c>
      <c r="CA105" s="14">
        <f t="shared" si="119"/>
        <v>2.1789964832214759</v>
      </c>
      <c r="CB105" s="1">
        <f t="shared" si="120"/>
        <v>0.74533344727764317</v>
      </c>
      <c r="CC105" s="1">
        <f t="shared" si="121"/>
        <v>0.45892685357691732</v>
      </c>
      <c r="CD105" s="1">
        <f>SUM(CB$3:CB105)</f>
        <v>75.569397548932031</v>
      </c>
      <c r="CE105" s="1">
        <f>SUM(CC$3:CC105)</f>
        <v>47.738744537677391</v>
      </c>
      <c r="CF105" s="1">
        <f t="shared" si="122"/>
        <v>2.111778100619989E-2</v>
      </c>
      <c r="CG105" s="1">
        <f t="shared" si="123"/>
        <v>6.5014637590063281E-3</v>
      </c>
      <c r="CH105" s="1">
        <f>SUM(CF$3:CF105)</f>
        <v>1.0749507688391904</v>
      </c>
      <c r="CI105" s="1">
        <f>SUM(CG$3:CG105)</f>
        <v>0.33727891576356084</v>
      </c>
      <c r="CJ105" s="1">
        <f t="shared" si="124"/>
        <v>1.4122296846027513</v>
      </c>
      <c r="CK105" s="34">
        <f t="shared" si="125"/>
        <v>0.73767185307562955</v>
      </c>
      <c r="CL105" s="33">
        <f t="shared" si="126"/>
        <v>1.2577887516778521</v>
      </c>
      <c r="CM105" s="14">
        <f t="shared" si="127"/>
        <v>2.2628891006711411</v>
      </c>
      <c r="CN105" s="1">
        <f t="shared" si="128"/>
        <v>0.79504606689003243</v>
      </c>
      <c r="CO105" s="1">
        <f t="shared" si="129"/>
        <v>0.44191295088363547</v>
      </c>
      <c r="CP105" s="1">
        <f>SUM(CN$3:CN105)</f>
        <v>80.52610649226547</v>
      </c>
      <c r="CQ105" s="1">
        <f>SUM(CO$3:CO105)</f>
        <v>45.951967997052769</v>
      </c>
      <c r="CR105" s="1">
        <f t="shared" si="130"/>
        <v>2.2526305228550921E-2</v>
      </c>
      <c r="CS105" s="1">
        <f t="shared" si="131"/>
        <v>6.2604334708515029E-3</v>
      </c>
      <c r="CT105" s="1">
        <f>SUM(CR$3:CR105)</f>
        <v>1.1457658027251232</v>
      </c>
      <c r="CU105" s="1">
        <f>SUM(CS$3:CS105)</f>
        <v>0.32468646904728438</v>
      </c>
      <c r="CV105" s="1">
        <f t="shared" si="132"/>
        <v>1.4704522717724076</v>
      </c>
      <c r="CW105" s="34">
        <f t="shared" si="133"/>
        <v>0.82107933367783881</v>
      </c>
    </row>
    <row r="106" spans="2:101" ht="14.25" x14ac:dyDescent="0.15">
      <c r="B106" s="48"/>
      <c r="C106" s="18"/>
      <c r="D106" s="19"/>
      <c r="E106" s="2" t="str">
        <f t="shared" si="135"/>
        <v>→</v>
      </c>
      <c r="F106" s="83"/>
      <c r="G106" s="20">
        <f t="shared" si="136"/>
        <v>0</v>
      </c>
      <c r="H106" s="4">
        <v>0</v>
      </c>
      <c r="I106" s="36">
        <f t="shared" si="137"/>
        <v>366</v>
      </c>
      <c r="J106" s="123">
        <f t="shared" si="138"/>
        <v>0</v>
      </c>
      <c r="K106" s="59"/>
      <c r="L106" s="54">
        <f>IF(J106=0,0,SUM(J$21:J106)+SUM(K$21:K106)/86400+SUM(C$21:C106)/86400)</f>
        <v>0</v>
      </c>
      <c r="M106" s="66">
        <f t="shared" si="157"/>
        <v>0</v>
      </c>
      <c r="N106" s="67">
        <f t="shared" si="139"/>
        <v>0</v>
      </c>
      <c r="O106" s="68">
        <f t="shared" si="140"/>
        <v>367</v>
      </c>
      <c r="P106" s="68">
        <f t="shared" si="158"/>
        <v>0</v>
      </c>
      <c r="Q106" s="68">
        <f t="shared" si="141"/>
        <v>0</v>
      </c>
      <c r="R106" s="68">
        <f t="shared" si="159"/>
        <v>0</v>
      </c>
      <c r="S106" s="67">
        <f t="shared" si="142"/>
        <v>0</v>
      </c>
      <c r="T106" s="68">
        <f t="shared" si="143"/>
        <v>367</v>
      </c>
      <c r="U106" s="68">
        <f t="shared" si="160"/>
        <v>0</v>
      </c>
      <c r="V106" s="68">
        <f t="shared" si="144"/>
        <v>0</v>
      </c>
      <c r="W106" s="68">
        <f t="shared" si="161"/>
        <v>0</v>
      </c>
      <c r="X106" s="67">
        <f t="shared" si="145"/>
        <v>0</v>
      </c>
      <c r="Y106" s="68">
        <f t="shared" si="146"/>
        <v>367</v>
      </c>
      <c r="Z106" s="68">
        <f t="shared" si="162"/>
        <v>0</v>
      </c>
      <c r="AA106" s="68">
        <f t="shared" si="147"/>
        <v>0</v>
      </c>
      <c r="AB106" s="68">
        <f t="shared" si="163"/>
        <v>0</v>
      </c>
      <c r="AC106" s="69">
        <f t="shared" si="148"/>
        <v>0</v>
      </c>
      <c r="AD106" s="70">
        <f t="shared" si="149"/>
        <v>0</v>
      </c>
      <c r="AE106" s="70">
        <f t="shared" si="150"/>
        <v>367</v>
      </c>
      <c r="AF106" s="71">
        <f t="shared" si="151"/>
        <v>0</v>
      </c>
      <c r="AG106" s="69" t="e">
        <f t="shared" si="152"/>
        <v>#DIV/0!</v>
      </c>
      <c r="AH106" s="70" t="e">
        <f t="shared" si="153"/>
        <v>#DIV/0!</v>
      </c>
      <c r="AI106" s="70" t="e">
        <f t="shared" si="154"/>
        <v>#DIV/0!</v>
      </c>
      <c r="AJ106" s="70" t="e">
        <f t="shared" si="155"/>
        <v>#DIV/0!</v>
      </c>
      <c r="AK106" s="72" t="e">
        <f t="shared" si="156"/>
        <v>#DIV/0!</v>
      </c>
      <c r="AM106" s="12">
        <v>103</v>
      </c>
      <c r="AN106" s="13">
        <f t="shared" si="134"/>
        <v>27240.966748999996</v>
      </c>
      <c r="AO106" s="14">
        <f t="shared" si="93"/>
        <v>1295.3705667279996</v>
      </c>
      <c r="AP106" s="33">
        <f t="shared" si="94"/>
        <v>2.0960938523489929</v>
      </c>
      <c r="AQ106" s="14">
        <f t="shared" si="95"/>
        <v>1.4245839999999999</v>
      </c>
      <c r="AR106" s="1">
        <f t="shared" si="96"/>
        <v>0.47707787458054296</v>
      </c>
      <c r="AS106" s="1">
        <f t="shared" si="97"/>
        <v>0.70195930882278623</v>
      </c>
      <c r="AT106" s="1">
        <f>SUM(AR$3:AR106)</f>
        <v>49.106838788364804</v>
      </c>
      <c r="AU106" s="1">
        <f>SUM(AS$3:AS106)</f>
        <v>74.141239691065167</v>
      </c>
      <c r="AV106" s="1">
        <f t="shared" si="98"/>
        <v>1.3649728078276645E-2</v>
      </c>
      <c r="AW106" s="1">
        <f t="shared" si="99"/>
        <v>1.0041917890103749E-2</v>
      </c>
      <c r="AX106" s="1">
        <f>SUM(AV$3:AV106)</f>
        <v>0.70438496334717104</v>
      </c>
      <c r="AY106" s="1">
        <f>SUM(AW$3:AW106)</f>
        <v>0.52817880775914439</v>
      </c>
      <c r="AZ106" s="1">
        <f t="shared" si="100"/>
        <v>1.2325637711063155</v>
      </c>
      <c r="BA106" s="1">
        <f t="shared" si="101"/>
        <v>0.17620615558802666</v>
      </c>
      <c r="BB106" s="33">
        <f t="shared" si="102"/>
        <v>2.0122012348993286</v>
      </c>
      <c r="BC106" s="14">
        <f t="shared" si="103"/>
        <v>1.5084766174496644</v>
      </c>
      <c r="BD106" s="1">
        <f t="shared" si="104"/>
        <v>0.49696818720520786</v>
      </c>
      <c r="BE106" s="1">
        <f t="shared" si="105"/>
        <v>0.6629204512899044</v>
      </c>
      <c r="BF106" s="1">
        <f>SUM(BD$3:BD106)</f>
        <v>51.13236765881647</v>
      </c>
      <c r="BG106" s="1">
        <f>SUM(BE$3:BE106)</f>
        <v>69.957131399553134</v>
      </c>
      <c r="BH106" s="1">
        <f t="shared" si="106"/>
        <v>1.421881202281567E-2</v>
      </c>
      <c r="BI106" s="1">
        <f t="shared" si="107"/>
        <v>9.4834453448416883E-3</v>
      </c>
      <c r="BJ106" s="1">
        <f>SUM(BH$3:BH106)</f>
        <v>0.73352010093266751</v>
      </c>
      <c r="BK106" s="1">
        <f>SUM(BI$3:BI106)</f>
        <v>0.49848488278717928</v>
      </c>
      <c r="BL106" s="1">
        <f t="shared" si="108"/>
        <v>1.2320049837198468</v>
      </c>
      <c r="BM106" s="34">
        <f t="shared" si="109"/>
        <v>0.23503521814548822</v>
      </c>
      <c r="BN106" s="33">
        <f t="shared" si="110"/>
        <v>1.6766307651006709</v>
      </c>
      <c r="BO106" s="14">
        <f t="shared" si="111"/>
        <v>1.8440470872483221</v>
      </c>
      <c r="BP106" s="1">
        <f t="shared" si="112"/>
        <v>0.59643424230018616</v>
      </c>
      <c r="BQ106" s="1">
        <f t="shared" si="113"/>
        <v>0.54228550177218904</v>
      </c>
      <c r="BR106" s="1">
        <f>SUM(BP$3:BP106)</f>
        <v>61.235672566864544</v>
      </c>
      <c r="BS106" s="1">
        <f>SUM(BQ$3:BQ106)</f>
        <v>57.073632251455429</v>
      </c>
      <c r="BT106" s="1">
        <f t="shared" si="114"/>
        <v>1.7064646376921993E-2</v>
      </c>
      <c r="BU106" s="1">
        <f t="shared" si="115"/>
        <v>7.7576953725743717E-3</v>
      </c>
      <c r="BV106" s="1">
        <f>SUM(BT$3:BT106)</f>
        <v>0.87894187898711762</v>
      </c>
      <c r="BW106" s="1">
        <f>SUM(BU$3:BU106)</f>
        <v>0.40696777374522974</v>
      </c>
      <c r="BX106" s="1">
        <f t="shared" si="116"/>
        <v>1.2859096527323475</v>
      </c>
      <c r="BY106" s="34">
        <f t="shared" si="117"/>
        <v>0.47197410524188788</v>
      </c>
      <c r="BZ106" s="33">
        <f t="shared" si="118"/>
        <v>1.3410602953020132</v>
      </c>
      <c r="CA106" s="14">
        <f t="shared" si="119"/>
        <v>2.1796175570469796</v>
      </c>
      <c r="CB106" s="1">
        <f t="shared" si="120"/>
        <v>0.74567862720504685</v>
      </c>
      <c r="CC106" s="1">
        <f t="shared" si="121"/>
        <v>0.45879608409597977</v>
      </c>
      <c r="CD106" s="1">
        <f>SUM(CB$3:CB106)</f>
        <v>76.315076176137083</v>
      </c>
      <c r="CE106" s="1">
        <f>SUM(CC$3:CC106)</f>
        <v>48.197540621773371</v>
      </c>
      <c r="CF106" s="1">
        <f t="shared" si="122"/>
        <v>2.1334694056144396E-2</v>
      </c>
      <c r="CG106" s="1">
        <f t="shared" si="123"/>
        <v>6.5633328697063771E-3</v>
      </c>
      <c r="CH106" s="1">
        <f>SUM(CF$3:CF106)</f>
        <v>1.0962854628953347</v>
      </c>
      <c r="CI106" s="1">
        <f>SUM(CG$3:CG106)</f>
        <v>0.34384224863326723</v>
      </c>
      <c r="CJ106" s="1">
        <f t="shared" si="124"/>
        <v>1.440127711528602</v>
      </c>
      <c r="CK106" s="34">
        <f t="shared" si="125"/>
        <v>0.75244321426206739</v>
      </c>
      <c r="CL106" s="33">
        <f t="shared" si="126"/>
        <v>1.2571676778523486</v>
      </c>
      <c r="CM106" s="14">
        <f t="shared" si="127"/>
        <v>2.2635101744966444</v>
      </c>
      <c r="CN106" s="1">
        <f t="shared" si="128"/>
        <v>0.79543884051197156</v>
      </c>
      <c r="CO106" s="1">
        <f t="shared" si="129"/>
        <v>0.44179169648414696</v>
      </c>
      <c r="CP106" s="1">
        <f>SUM(CN$3:CN106)</f>
        <v>81.321545332777447</v>
      </c>
      <c r="CQ106" s="1">
        <f>SUM(CO$3:CO106)</f>
        <v>46.393759693536914</v>
      </c>
      <c r="CR106" s="1">
        <f t="shared" si="130"/>
        <v>2.2758389047981407E-2</v>
      </c>
      <c r="CS106" s="1">
        <f t="shared" si="131"/>
        <v>6.3200756580371019E-3</v>
      </c>
      <c r="CT106" s="1">
        <f>SUM(CR$3:CR106)</f>
        <v>1.1685241917731046</v>
      </c>
      <c r="CU106" s="1">
        <f>SUM(CS$3:CS106)</f>
        <v>0.33100654470532148</v>
      </c>
      <c r="CV106" s="1">
        <f t="shared" si="132"/>
        <v>1.4995307364784261</v>
      </c>
      <c r="CW106" s="34">
        <f t="shared" si="133"/>
        <v>0.8375176470677832</v>
      </c>
    </row>
    <row r="107" spans="2:101" ht="14.25" x14ac:dyDescent="0.15">
      <c r="B107" s="48"/>
      <c r="C107" s="18"/>
      <c r="D107" s="19"/>
      <c r="E107" s="2" t="str">
        <f t="shared" si="135"/>
        <v>→</v>
      </c>
      <c r="F107" s="83"/>
      <c r="G107" s="20">
        <f t="shared" si="136"/>
        <v>0</v>
      </c>
      <c r="H107" s="4">
        <v>0</v>
      </c>
      <c r="I107" s="36">
        <f t="shared" si="137"/>
        <v>366</v>
      </c>
      <c r="J107" s="123">
        <f t="shared" si="138"/>
        <v>0</v>
      </c>
      <c r="K107" s="59"/>
      <c r="L107" s="54">
        <f>IF(J107=0,0,SUM(J$21:J107)+SUM(K$21:K107)/86400+SUM(C$21:C107)/86400)</f>
        <v>0</v>
      </c>
      <c r="M107" s="66">
        <f t="shared" si="157"/>
        <v>0</v>
      </c>
      <c r="N107" s="67">
        <f t="shared" si="139"/>
        <v>0</v>
      </c>
      <c r="O107" s="68">
        <f t="shared" si="140"/>
        <v>367</v>
      </c>
      <c r="P107" s="68">
        <f t="shared" si="158"/>
        <v>0</v>
      </c>
      <c r="Q107" s="68">
        <f t="shared" si="141"/>
        <v>0</v>
      </c>
      <c r="R107" s="68">
        <f t="shared" si="159"/>
        <v>0</v>
      </c>
      <c r="S107" s="67">
        <f t="shared" si="142"/>
        <v>0</v>
      </c>
      <c r="T107" s="68">
        <f t="shared" si="143"/>
        <v>367</v>
      </c>
      <c r="U107" s="68">
        <f t="shared" si="160"/>
        <v>0</v>
      </c>
      <c r="V107" s="68">
        <f t="shared" si="144"/>
        <v>0</v>
      </c>
      <c r="W107" s="68">
        <f t="shared" si="161"/>
        <v>0</v>
      </c>
      <c r="X107" s="67">
        <f t="shared" si="145"/>
        <v>0</v>
      </c>
      <c r="Y107" s="68">
        <f t="shared" si="146"/>
        <v>367</v>
      </c>
      <c r="Z107" s="68">
        <f t="shared" si="162"/>
        <v>0</v>
      </c>
      <c r="AA107" s="68">
        <f t="shared" si="147"/>
        <v>0</v>
      </c>
      <c r="AB107" s="68">
        <f t="shared" si="163"/>
        <v>0</v>
      </c>
      <c r="AC107" s="69">
        <f t="shared" si="148"/>
        <v>0</v>
      </c>
      <c r="AD107" s="70">
        <f t="shared" si="149"/>
        <v>0</v>
      </c>
      <c r="AE107" s="70">
        <f t="shared" si="150"/>
        <v>367</v>
      </c>
      <c r="AF107" s="71">
        <f t="shared" si="151"/>
        <v>0</v>
      </c>
      <c r="AG107" s="69" t="e">
        <f t="shared" si="152"/>
        <v>#DIV/0!</v>
      </c>
      <c r="AH107" s="70" t="e">
        <f t="shared" si="153"/>
        <v>#DIV/0!</v>
      </c>
      <c r="AI107" s="70" t="e">
        <f t="shared" si="154"/>
        <v>#DIV/0!</v>
      </c>
      <c r="AJ107" s="70" t="e">
        <f t="shared" si="155"/>
        <v>#DIV/0!</v>
      </c>
      <c r="AK107" s="72" t="e">
        <f t="shared" si="156"/>
        <v>#DIV/0!</v>
      </c>
      <c r="AM107" s="12">
        <v>104</v>
      </c>
      <c r="AN107" s="13">
        <f t="shared" si="134"/>
        <v>27240.966748999996</v>
      </c>
      <c r="AO107" s="14">
        <f t="shared" si="93"/>
        <v>1305.0717347919997</v>
      </c>
      <c r="AP107" s="33">
        <f t="shared" si="94"/>
        <v>2.095466953020134</v>
      </c>
      <c r="AQ107" s="14">
        <f t="shared" si="95"/>
        <v>1.4252108993288588</v>
      </c>
      <c r="AR107" s="1">
        <f t="shared" si="96"/>
        <v>0.47722060162233998</v>
      </c>
      <c r="AS107" s="1">
        <f t="shared" si="97"/>
        <v>0.70165054201515475</v>
      </c>
      <c r="AT107" s="1">
        <f>SUM(AR$3:AR107)</f>
        <v>49.584059389987146</v>
      </c>
      <c r="AU107" s="1">
        <f>SUM(AS$3:AS107)</f>
        <v>74.842890233080325</v>
      </c>
      <c r="AV107" s="1">
        <f t="shared" si="98"/>
        <v>1.3786372935756488E-2</v>
      </c>
      <c r="AW107" s="1">
        <f t="shared" si="99"/>
        <v>1.0134952273552236E-2</v>
      </c>
      <c r="AX107" s="1">
        <f>SUM(AV$3:AV107)</f>
        <v>0.71817133628292751</v>
      </c>
      <c r="AY107" s="1">
        <f>SUM(AW$3:AW107)</f>
        <v>0.5383137600326966</v>
      </c>
      <c r="AZ107" s="1">
        <f t="shared" si="100"/>
        <v>1.256485096315624</v>
      </c>
      <c r="BA107" s="1">
        <f t="shared" si="101"/>
        <v>0.17985757625023091</v>
      </c>
      <c r="BB107" s="33">
        <f t="shared" si="102"/>
        <v>2.0115743355704696</v>
      </c>
      <c r="BC107" s="14">
        <f t="shared" si="103"/>
        <v>1.5091035167785234</v>
      </c>
      <c r="BD107" s="1">
        <f t="shared" si="104"/>
        <v>0.49712306541055884</v>
      </c>
      <c r="BE107" s="1">
        <f t="shared" si="105"/>
        <v>0.66264506634687037</v>
      </c>
      <c r="BF107" s="1">
        <f>SUM(BD$3:BD107)</f>
        <v>51.629490724227026</v>
      </c>
      <c r="BG107" s="1">
        <f>SUM(BE$3:BE107)</f>
        <v>70.619776465900003</v>
      </c>
      <c r="BH107" s="1">
        <f t="shared" si="106"/>
        <v>1.4361333000749477E-2</v>
      </c>
      <c r="BI107" s="1">
        <f t="shared" si="107"/>
        <v>9.571539847232571E-3</v>
      </c>
      <c r="BJ107" s="1">
        <f>SUM(BH$3:BH107)</f>
        <v>0.74788143393341699</v>
      </c>
      <c r="BK107" s="1">
        <f>SUM(BI$3:BI107)</f>
        <v>0.50805642263441186</v>
      </c>
      <c r="BL107" s="1">
        <f t="shared" si="108"/>
        <v>1.255937856567829</v>
      </c>
      <c r="BM107" s="34">
        <f t="shared" si="109"/>
        <v>0.23982501129900513</v>
      </c>
      <c r="BN107" s="33">
        <f t="shared" si="110"/>
        <v>1.6760038657718119</v>
      </c>
      <c r="BO107" s="14">
        <f t="shared" si="111"/>
        <v>1.8446739865771808</v>
      </c>
      <c r="BP107" s="1">
        <f t="shared" si="112"/>
        <v>0.59665733499933948</v>
      </c>
      <c r="BQ107" s="1">
        <f t="shared" si="113"/>
        <v>0.54210120990295652</v>
      </c>
      <c r="BR107" s="1">
        <f>SUM(BP$3:BP107)</f>
        <v>61.832329901863886</v>
      </c>
      <c r="BS107" s="1">
        <f>SUM(BQ$3:BQ107)</f>
        <v>57.615733461358388</v>
      </c>
      <c r="BT107" s="1">
        <f t="shared" si="114"/>
        <v>1.7236767455536473E-2</v>
      </c>
      <c r="BU107" s="1">
        <f t="shared" si="115"/>
        <v>7.8303508097093705E-3</v>
      </c>
      <c r="BV107" s="1">
        <f>SUM(BT$3:BT107)</f>
        <v>0.8961786464426541</v>
      </c>
      <c r="BW107" s="1">
        <f>SUM(BU$3:BU107)</f>
        <v>0.41479812455493914</v>
      </c>
      <c r="BX107" s="1">
        <f t="shared" si="116"/>
        <v>1.3109767709975932</v>
      </c>
      <c r="BY107" s="34">
        <f t="shared" si="117"/>
        <v>0.48138052188771496</v>
      </c>
      <c r="BZ107" s="33">
        <f t="shared" si="118"/>
        <v>1.3404333959731543</v>
      </c>
      <c r="CA107" s="14">
        <f t="shared" si="119"/>
        <v>2.1802444563758385</v>
      </c>
      <c r="CB107" s="1">
        <f t="shared" si="120"/>
        <v>0.74602736921068746</v>
      </c>
      <c r="CC107" s="1">
        <f t="shared" si="121"/>
        <v>0.45866416358754236</v>
      </c>
      <c r="CD107" s="1">
        <f>SUM(CB$3:CB107)</f>
        <v>77.061103545347777</v>
      </c>
      <c r="CE107" s="1">
        <f>SUM(CC$3:CC107)</f>
        <v>48.656204785360913</v>
      </c>
      <c r="CF107" s="1">
        <f t="shared" si="122"/>
        <v>2.1551901777197638E-2</v>
      </c>
      <c r="CG107" s="1">
        <f t="shared" si="123"/>
        <v>6.625149029597834E-3</v>
      </c>
      <c r="CH107" s="1">
        <f>SUM(CF$3:CF107)</f>
        <v>1.1178373646725324</v>
      </c>
      <c r="CI107" s="1">
        <f>SUM(CG$3:CG107)</f>
        <v>0.35046739766286505</v>
      </c>
      <c r="CJ107" s="1">
        <f t="shared" si="124"/>
        <v>1.4683047623353973</v>
      </c>
      <c r="CK107" s="34">
        <f t="shared" si="125"/>
        <v>0.76736996700966731</v>
      </c>
      <c r="CL107" s="33">
        <f t="shared" si="126"/>
        <v>1.2565407785234899</v>
      </c>
      <c r="CM107" s="14">
        <f t="shared" si="127"/>
        <v>2.2641370738255033</v>
      </c>
      <c r="CN107" s="1">
        <f t="shared" si="128"/>
        <v>0.79583569199804205</v>
      </c>
      <c r="CO107" s="1">
        <f t="shared" si="129"/>
        <v>0.44166937221269575</v>
      </c>
      <c r="CP107" s="1">
        <f>SUM(CN$3:CN107)</f>
        <v>82.117381024775483</v>
      </c>
      <c r="CQ107" s="1">
        <f>SUM(CO$3:CO107)</f>
        <v>46.835429065749608</v>
      </c>
      <c r="CR107" s="1">
        <f t="shared" si="130"/>
        <v>2.2990808879943439E-2</v>
      </c>
      <c r="CS107" s="1">
        <f t="shared" si="131"/>
        <v>6.3796687097389384E-3</v>
      </c>
      <c r="CT107" s="1">
        <f>SUM(CR$3:CR107)</f>
        <v>1.1915150006530482</v>
      </c>
      <c r="CU107" s="1">
        <f>SUM(CS$3:CS107)</f>
        <v>0.33738621341506042</v>
      </c>
      <c r="CV107" s="1">
        <f t="shared" si="132"/>
        <v>1.5289012140681086</v>
      </c>
      <c r="CW107" s="34">
        <f t="shared" si="133"/>
        <v>0.85412878723798769</v>
      </c>
    </row>
    <row r="108" spans="2:101" ht="14.25" x14ac:dyDescent="0.15">
      <c r="B108" s="48"/>
      <c r="C108" s="18"/>
      <c r="D108" s="19"/>
      <c r="E108" s="2" t="str">
        <f t="shared" si="135"/>
        <v>→</v>
      </c>
      <c r="F108" s="83"/>
      <c r="G108" s="20">
        <f t="shared" si="136"/>
        <v>0</v>
      </c>
      <c r="H108" s="4">
        <v>0</v>
      </c>
      <c r="I108" s="36">
        <f t="shared" si="137"/>
        <v>366</v>
      </c>
      <c r="J108" s="123">
        <f t="shared" si="138"/>
        <v>0</v>
      </c>
      <c r="K108" s="59"/>
      <c r="L108" s="54">
        <f>IF(J108=0,0,SUM(J$21:J108)+SUM(K$21:K108)/86400+SUM(C$21:C108)/86400)</f>
        <v>0</v>
      </c>
      <c r="M108" s="66">
        <f t="shared" si="157"/>
        <v>0</v>
      </c>
      <c r="N108" s="67">
        <f t="shared" si="139"/>
        <v>0</v>
      </c>
      <c r="O108" s="68">
        <f t="shared" si="140"/>
        <v>367</v>
      </c>
      <c r="P108" s="68">
        <f t="shared" si="158"/>
        <v>0</v>
      </c>
      <c r="Q108" s="68">
        <f t="shared" si="141"/>
        <v>0</v>
      </c>
      <c r="R108" s="68">
        <f t="shared" si="159"/>
        <v>0</v>
      </c>
      <c r="S108" s="67">
        <f t="shared" si="142"/>
        <v>0</v>
      </c>
      <c r="T108" s="68">
        <f t="shared" si="143"/>
        <v>367</v>
      </c>
      <c r="U108" s="68">
        <f t="shared" si="160"/>
        <v>0</v>
      </c>
      <c r="V108" s="68">
        <f t="shared" si="144"/>
        <v>0</v>
      </c>
      <c r="W108" s="68">
        <f t="shared" si="161"/>
        <v>0</v>
      </c>
      <c r="X108" s="67">
        <f t="shared" si="145"/>
        <v>0</v>
      </c>
      <c r="Y108" s="68">
        <f t="shared" si="146"/>
        <v>367</v>
      </c>
      <c r="Z108" s="68">
        <f t="shared" si="162"/>
        <v>0</v>
      </c>
      <c r="AA108" s="68">
        <f t="shared" si="147"/>
        <v>0</v>
      </c>
      <c r="AB108" s="68">
        <f t="shared" si="163"/>
        <v>0</v>
      </c>
      <c r="AC108" s="69">
        <f t="shared" si="148"/>
        <v>0</v>
      </c>
      <c r="AD108" s="70">
        <f t="shared" si="149"/>
        <v>0</v>
      </c>
      <c r="AE108" s="70">
        <f t="shared" si="150"/>
        <v>367</v>
      </c>
      <c r="AF108" s="71">
        <f t="shared" si="151"/>
        <v>0</v>
      </c>
      <c r="AG108" s="69" t="e">
        <f t="shared" si="152"/>
        <v>#DIV/0!</v>
      </c>
      <c r="AH108" s="70" t="e">
        <f t="shared" si="153"/>
        <v>#DIV/0!</v>
      </c>
      <c r="AI108" s="70" t="e">
        <f t="shared" si="154"/>
        <v>#DIV/0!</v>
      </c>
      <c r="AJ108" s="70" t="e">
        <f t="shared" si="155"/>
        <v>#DIV/0!</v>
      </c>
      <c r="AK108" s="72" t="e">
        <f t="shared" si="156"/>
        <v>#DIV/0!</v>
      </c>
      <c r="AM108" s="12">
        <v>105</v>
      </c>
      <c r="AN108" s="13">
        <f t="shared" si="134"/>
        <v>27240.966748999996</v>
      </c>
      <c r="AO108" s="14">
        <f t="shared" si="93"/>
        <v>1314.8630515999998</v>
      </c>
      <c r="AP108" s="33">
        <f t="shared" si="94"/>
        <v>2.0948342281879193</v>
      </c>
      <c r="AQ108" s="14">
        <f t="shared" si="95"/>
        <v>1.4258436241610737</v>
      </c>
      <c r="AR108" s="1">
        <f t="shared" si="96"/>
        <v>0.47736474158388342</v>
      </c>
      <c r="AS108" s="1">
        <f t="shared" si="97"/>
        <v>0.70133918127829198</v>
      </c>
      <c r="AT108" s="1">
        <f>SUM(AR$3:AR108)</f>
        <v>50.06142413157103</v>
      </c>
      <c r="AU108" s="1">
        <f>SUM(AS$3:AS108)</f>
        <v>75.544229414358611</v>
      </c>
      <c r="AV108" s="1">
        <f t="shared" si="98"/>
        <v>1.39231382961966E-2</v>
      </c>
      <c r="AW108" s="1">
        <f t="shared" si="99"/>
        <v>1.0227863060308425E-2</v>
      </c>
      <c r="AX108" s="1">
        <f>SUM(AV$3:AV108)</f>
        <v>0.73209447457912413</v>
      </c>
      <c r="AY108" s="1">
        <f>SUM(AW$3:AW108)</f>
        <v>0.54854162309300503</v>
      </c>
      <c r="AZ108" s="1">
        <f t="shared" si="100"/>
        <v>1.2806360976721292</v>
      </c>
      <c r="BA108" s="1">
        <f t="shared" si="101"/>
        <v>0.18355285148611911</v>
      </c>
      <c r="BB108" s="33">
        <f t="shared" si="102"/>
        <v>2.0109416107382549</v>
      </c>
      <c r="BC108" s="14">
        <f t="shared" si="103"/>
        <v>1.5097362416107381</v>
      </c>
      <c r="BD108" s="1">
        <f t="shared" si="104"/>
        <v>0.49727948074677364</v>
      </c>
      <c r="BE108" s="1">
        <f t="shared" si="105"/>
        <v>0.66236735426917992</v>
      </c>
      <c r="BF108" s="1">
        <f>SUM(BD$3:BD108)</f>
        <v>52.126770204973802</v>
      </c>
      <c r="BG108" s="1">
        <f>SUM(BE$3:BE108)</f>
        <v>71.282143820169182</v>
      </c>
      <c r="BH108" s="1">
        <f t="shared" si="106"/>
        <v>1.450398485511423E-2</v>
      </c>
      <c r="BI108" s="1">
        <f t="shared" si="107"/>
        <v>9.6595239164255411E-3</v>
      </c>
      <c r="BJ108" s="1">
        <f>SUM(BH$3:BH108)</f>
        <v>0.76238541878853128</v>
      </c>
      <c r="BK108" s="1">
        <f>SUM(BI$3:BI108)</f>
        <v>0.51771594655083741</v>
      </c>
      <c r="BL108" s="1">
        <f t="shared" si="108"/>
        <v>1.2801013653393687</v>
      </c>
      <c r="BM108" s="34">
        <f t="shared" si="109"/>
        <v>0.24466947223769386</v>
      </c>
      <c r="BN108" s="33">
        <f t="shared" si="110"/>
        <v>1.675371140939597</v>
      </c>
      <c r="BO108" s="14">
        <f t="shared" si="111"/>
        <v>1.8453067114093957</v>
      </c>
      <c r="BP108" s="1">
        <f t="shared" si="112"/>
        <v>0.59688267009253293</v>
      </c>
      <c r="BQ108" s="1">
        <f t="shared" si="113"/>
        <v>0.54191533245778245</v>
      </c>
      <c r="BR108" s="1">
        <f>SUM(BP$3:BP108)</f>
        <v>62.42921257195642</v>
      </c>
      <c r="BS108" s="1">
        <f>SUM(BQ$3:BQ108)</f>
        <v>58.157648793816172</v>
      </c>
      <c r="BT108" s="1">
        <f t="shared" si="114"/>
        <v>1.7409077877698877E-2</v>
      </c>
      <c r="BU108" s="1">
        <f t="shared" si="115"/>
        <v>7.9029319316759935E-3</v>
      </c>
      <c r="BV108" s="1">
        <f>SUM(BT$3:BT108)</f>
        <v>0.91358772432035296</v>
      </c>
      <c r="BW108" s="1">
        <f>SUM(BU$3:BU108)</f>
        <v>0.42270105648661516</v>
      </c>
      <c r="BX108" s="1">
        <f t="shared" si="116"/>
        <v>1.3362887808069681</v>
      </c>
      <c r="BY108" s="34">
        <f t="shared" si="117"/>
        <v>0.4908866678337378</v>
      </c>
      <c r="BZ108" s="33">
        <f t="shared" si="118"/>
        <v>1.3398006711409394</v>
      </c>
      <c r="CA108" s="14">
        <f t="shared" si="119"/>
        <v>2.1808771812080536</v>
      </c>
      <c r="CB108" s="1">
        <f t="shared" si="120"/>
        <v>0.74637968284373679</v>
      </c>
      <c r="CC108" s="1">
        <f t="shared" si="121"/>
        <v>0.4585310941013514</v>
      </c>
      <c r="CD108" s="1">
        <f>SUM(CB$3:CB108)</f>
        <v>77.807483228191515</v>
      </c>
      <c r="CE108" s="1">
        <f>SUM(CC$3:CC108)</f>
        <v>49.114735879462266</v>
      </c>
      <c r="CF108" s="1">
        <f t="shared" si="122"/>
        <v>2.1769407416275657E-2</v>
      </c>
      <c r="CG108" s="1">
        <f t="shared" si="123"/>
        <v>6.6869117889780411E-3</v>
      </c>
      <c r="CH108" s="1">
        <f>SUM(CF$3:CF108)</f>
        <v>1.1396067720888081</v>
      </c>
      <c r="CI108" s="1">
        <f>SUM(CG$3:CG108)</f>
        <v>0.35715430945184312</v>
      </c>
      <c r="CJ108" s="1">
        <f t="shared" si="124"/>
        <v>1.4967610815406514</v>
      </c>
      <c r="CK108" s="34">
        <f t="shared" si="125"/>
        <v>0.782452462636965</v>
      </c>
      <c r="CL108" s="33">
        <f t="shared" si="126"/>
        <v>1.2559080536912748</v>
      </c>
      <c r="CM108" s="14">
        <f t="shared" si="127"/>
        <v>2.264769798657718</v>
      </c>
      <c r="CN108" s="1">
        <f t="shared" si="128"/>
        <v>0.79623663297712899</v>
      </c>
      <c r="CO108" s="1">
        <f t="shared" si="129"/>
        <v>0.44154597990165678</v>
      </c>
      <c r="CP108" s="1">
        <f>SUM(CN$3:CN108)</f>
        <v>82.91361765775261</v>
      </c>
      <c r="CQ108" s="1">
        <f>SUM(CO$3:CO108)</f>
        <v>47.276975045651263</v>
      </c>
      <c r="CR108" s="1">
        <f t="shared" si="130"/>
        <v>2.322356846183293E-2</v>
      </c>
      <c r="CS108" s="1">
        <f t="shared" si="131"/>
        <v>6.4392122068991616E-3</v>
      </c>
      <c r="CT108" s="1">
        <f>SUM(CR$3:CR108)</f>
        <v>1.2147385691148811</v>
      </c>
      <c r="CU108" s="1">
        <f>SUM(CS$3:CS108)</f>
        <v>0.34382542562195956</v>
      </c>
      <c r="CV108" s="1">
        <f t="shared" si="132"/>
        <v>1.5585639947368406</v>
      </c>
      <c r="CW108" s="34">
        <f t="shared" si="133"/>
        <v>0.87091314349292159</v>
      </c>
    </row>
    <row r="109" spans="2:101" ht="14.25" x14ac:dyDescent="0.15">
      <c r="B109" s="48"/>
      <c r="C109" s="18"/>
      <c r="D109" s="19"/>
      <c r="E109" s="2" t="str">
        <f t="shared" si="135"/>
        <v>→</v>
      </c>
      <c r="F109" s="83"/>
      <c r="G109" s="20">
        <f t="shared" si="136"/>
        <v>0</v>
      </c>
      <c r="H109" s="4">
        <v>0</v>
      </c>
      <c r="I109" s="36">
        <f t="shared" si="137"/>
        <v>366</v>
      </c>
      <c r="J109" s="123">
        <f t="shared" si="138"/>
        <v>0</v>
      </c>
      <c r="K109" s="59"/>
      <c r="L109" s="54">
        <f>IF(J109=0,0,SUM(J$21:J109)+SUM(K$21:K109)/86400+SUM(C$21:C109)/86400)</f>
        <v>0</v>
      </c>
      <c r="M109" s="66">
        <f t="shared" si="157"/>
        <v>0</v>
      </c>
      <c r="N109" s="67">
        <f t="shared" si="139"/>
        <v>0</v>
      </c>
      <c r="O109" s="68">
        <f t="shared" si="140"/>
        <v>367</v>
      </c>
      <c r="P109" s="68">
        <f t="shared" si="158"/>
        <v>0</v>
      </c>
      <c r="Q109" s="68">
        <f t="shared" si="141"/>
        <v>0</v>
      </c>
      <c r="R109" s="68">
        <f t="shared" si="159"/>
        <v>0</v>
      </c>
      <c r="S109" s="67">
        <f t="shared" si="142"/>
        <v>0</v>
      </c>
      <c r="T109" s="68">
        <f t="shared" si="143"/>
        <v>367</v>
      </c>
      <c r="U109" s="68">
        <f t="shared" si="160"/>
        <v>0</v>
      </c>
      <c r="V109" s="68">
        <f t="shared" si="144"/>
        <v>0</v>
      </c>
      <c r="W109" s="68">
        <f t="shared" si="161"/>
        <v>0</v>
      </c>
      <c r="X109" s="67">
        <f t="shared" si="145"/>
        <v>0</v>
      </c>
      <c r="Y109" s="68">
        <f t="shared" si="146"/>
        <v>367</v>
      </c>
      <c r="Z109" s="68">
        <f t="shared" si="162"/>
        <v>0</v>
      </c>
      <c r="AA109" s="68">
        <f t="shared" si="147"/>
        <v>0</v>
      </c>
      <c r="AB109" s="68">
        <f t="shared" si="163"/>
        <v>0</v>
      </c>
      <c r="AC109" s="69">
        <f t="shared" si="148"/>
        <v>0</v>
      </c>
      <c r="AD109" s="70">
        <f t="shared" si="149"/>
        <v>0</v>
      </c>
      <c r="AE109" s="70">
        <f t="shared" si="150"/>
        <v>367</v>
      </c>
      <c r="AF109" s="71">
        <f t="shared" si="151"/>
        <v>0</v>
      </c>
      <c r="AG109" s="69" t="e">
        <f t="shared" si="152"/>
        <v>#DIV/0!</v>
      </c>
      <c r="AH109" s="70" t="e">
        <f t="shared" si="153"/>
        <v>#DIV/0!</v>
      </c>
      <c r="AI109" s="70" t="e">
        <f t="shared" si="154"/>
        <v>#DIV/0!</v>
      </c>
      <c r="AJ109" s="70" t="e">
        <f t="shared" si="155"/>
        <v>#DIV/0!</v>
      </c>
      <c r="AK109" s="72" t="e">
        <f t="shared" si="156"/>
        <v>#DIV/0!</v>
      </c>
      <c r="AM109" s="12">
        <v>106</v>
      </c>
      <c r="AN109" s="13">
        <f t="shared" si="134"/>
        <v>27240.966748999996</v>
      </c>
      <c r="AO109" s="14">
        <f t="shared" si="93"/>
        <v>1324.7445171519996</v>
      </c>
      <c r="AP109" s="33">
        <f t="shared" si="94"/>
        <v>2.0941956778523485</v>
      </c>
      <c r="AQ109" s="14">
        <f t="shared" si="95"/>
        <v>1.4264821744966443</v>
      </c>
      <c r="AR109" s="1">
        <f t="shared" si="96"/>
        <v>0.47751029694871955</v>
      </c>
      <c r="AS109" s="1">
        <f t="shared" si="97"/>
        <v>0.70102523387848503</v>
      </c>
      <c r="AT109" s="1">
        <f>SUM(AR$3:AR109)</f>
        <v>50.538934428519752</v>
      </c>
      <c r="AU109" s="1">
        <f>SUM(AS$3:AS109)</f>
        <v>76.245254648237093</v>
      </c>
      <c r="AV109" s="1">
        <f t="shared" si="98"/>
        <v>1.4060025410156742E-2</v>
      </c>
      <c r="AW109" s="1">
        <f t="shared" si="99"/>
        <v>1.0320649276544363E-2</v>
      </c>
      <c r="AX109" s="1">
        <f>SUM(AV$3:AV109)</f>
        <v>0.74615449998928085</v>
      </c>
      <c r="AY109" s="1">
        <f>SUM(AW$3:AW109)</f>
        <v>0.55886227236954944</v>
      </c>
      <c r="AZ109" s="1">
        <f t="shared" si="100"/>
        <v>1.3050167723588304</v>
      </c>
      <c r="BA109" s="1">
        <f t="shared" si="101"/>
        <v>0.18729222761973141</v>
      </c>
      <c r="BB109" s="33">
        <f t="shared" si="102"/>
        <v>2.0103030604026841</v>
      </c>
      <c r="BC109" s="14">
        <f t="shared" si="103"/>
        <v>1.5103747919463089</v>
      </c>
      <c r="BD109" s="1">
        <f t="shared" si="104"/>
        <v>0.49743743602503887</v>
      </c>
      <c r="BE109" s="1">
        <f t="shared" si="105"/>
        <v>0.66208732119487612</v>
      </c>
      <c r="BF109" s="1">
        <f>SUM(BD$3:BD109)</f>
        <v>52.62420764099884</v>
      </c>
      <c r="BG109" s="1">
        <f>SUM(BE$3:BE109)</f>
        <v>71.944231141364057</v>
      </c>
      <c r="BH109" s="1">
        <f t="shared" si="106"/>
        <v>1.4646768949626144E-2</v>
      </c>
      <c r="BI109" s="1">
        <f t="shared" si="107"/>
        <v>9.7473966731467868E-3</v>
      </c>
      <c r="BJ109" s="1">
        <f>SUM(BH$3:BH109)</f>
        <v>0.77703218773815741</v>
      </c>
      <c r="BK109" s="1">
        <f>SUM(BI$3:BI109)</f>
        <v>0.52746334322398425</v>
      </c>
      <c r="BL109" s="1">
        <f t="shared" si="108"/>
        <v>1.3044955309621415</v>
      </c>
      <c r="BM109" s="34">
        <f t="shared" si="109"/>
        <v>0.24956884451417316</v>
      </c>
      <c r="BN109" s="33">
        <f t="shared" si="110"/>
        <v>1.6747325906040265</v>
      </c>
      <c r="BO109" s="14">
        <f t="shared" si="111"/>
        <v>1.8459452617449663</v>
      </c>
      <c r="BP109" s="1">
        <f t="shared" si="112"/>
        <v>0.59711025247280203</v>
      </c>
      <c r="BQ109" s="1">
        <f t="shared" si="113"/>
        <v>0.54172787282690227</v>
      </c>
      <c r="BR109" s="1">
        <f>SUM(BP$3:BP109)</f>
        <v>63.026322824429222</v>
      </c>
      <c r="BS109" s="1">
        <f>SUM(BQ$3:BQ109)</f>
        <v>58.699376666643076</v>
      </c>
      <c r="BT109" s="1">
        <f t="shared" si="114"/>
        <v>1.7581579656143615E-2</v>
      </c>
      <c r="BU109" s="1">
        <f t="shared" si="115"/>
        <v>7.9754381277293944E-3</v>
      </c>
      <c r="BV109" s="1">
        <f>SUM(BT$3:BT109)</f>
        <v>0.93116930397649655</v>
      </c>
      <c r="BW109" s="1">
        <f>SUM(BU$3:BU109)</f>
        <v>0.43067649461434454</v>
      </c>
      <c r="BX109" s="1">
        <f t="shared" si="116"/>
        <v>1.3618457985908412</v>
      </c>
      <c r="BY109" s="34">
        <f t="shared" si="117"/>
        <v>0.50049280936215201</v>
      </c>
      <c r="BZ109" s="33">
        <f t="shared" si="118"/>
        <v>1.339162120805369</v>
      </c>
      <c r="CA109" s="14">
        <f t="shared" si="119"/>
        <v>2.181515731543624</v>
      </c>
      <c r="CB109" s="1">
        <f t="shared" si="120"/>
        <v>0.74673557776455202</v>
      </c>
      <c r="CC109" s="1">
        <f t="shared" si="121"/>
        <v>0.45839687770319565</v>
      </c>
      <c r="CD109" s="1">
        <f>SUM(CB$3:CB109)</f>
        <v>78.554218805956069</v>
      </c>
      <c r="CE109" s="1">
        <f>SUM(CC$3:CC109)</f>
        <v>49.57313275716546</v>
      </c>
      <c r="CF109" s="1">
        <f t="shared" si="122"/>
        <v>2.1987214234178477E-2</v>
      </c>
      <c r="CG109" s="1">
        <f t="shared" si="123"/>
        <v>6.7486206995192692E-3</v>
      </c>
      <c r="CH109" s="1">
        <f>SUM(CF$3:CF109)</f>
        <v>1.1615939863229865</v>
      </c>
      <c r="CI109" s="1">
        <f>SUM(CG$3:CG109)</f>
        <v>0.36390293015136238</v>
      </c>
      <c r="CJ109" s="1">
        <f t="shared" si="124"/>
        <v>1.5254969164743488</v>
      </c>
      <c r="CK109" s="34">
        <f t="shared" si="125"/>
        <v>0.79769105617162417</v>
      </c>
      <c r="CL109" s="33">
        <f t="shared" si="126"/>
        <v>1.2552695033557044</v>
      </c>
      <c r="CM109" s="14">
        <f t="shared" si="127"/>
        <v>2.2654083489932884</v>
      </c>
      <c r="CN109" s="1">
        <f t="shared" si="128"/>
        <v>0.79664167521532703</v>
      </c>
      <c r="CO109" s="1">
        <f t="shared" si="129"/>
        <v>0.44142152139784607</v>
      </c>
      <c r="CP109" s="1">
        <f>SUM(CN$3:CN109)</f>
        <v>83.710259332967937</v>
      </c>
      <c r="CQ109" s="1">
        <f>SUM(CO$3:CO109)</f>
        <v>47.718396567049112</v>
      </c>
      <c r="CR109" s="1">
        <f t="shared" si="130"/>
        <v>2.345667154800685E-2</v>
      </c>
      <c r="CS109" s="1">
        <f t="shared" si="131"/>
        <v>6.4987057316905116E-3</v>
      </c>
      <c r="CT109" s="1">
        <f>SUM(CR$3:CR109)</f>
        <v>1.238195240662888</v>
      </c>
      <c r="CU109" s="1">
        <f>SUM(CS$3:CS109)</f>
        <v>0.35032413135365009</v>
      </c>
      <c r="CV109" s="1">
        <f t="shared" si="132"/>
        <v>1.588519372016538</v>
      </c>
      <c r="CW109" s="34">
        <f t="shared" si="133"/>
        <v>0.88787110930923796</v>
      </c>
    </row>
    <row r="110" spans="2:101" ht="14.25" x14ac:dyDescent="0.15">
      <c r="B110" s="48"/>
      <c r="C110" s="18"/>
      <c r="D110" s="19"/>
      <c r="E110" s="2" t="str">
        <f t="shared" si="135"/>
        <v>→</v>
      </c>
      <c r="F110" s="83"/>
      <c r="G110" s="20">
        <f t="shared" si="136"/>
        <v>0</v>
      </c>
      <c r="H110" s="4">
        <v>0</v>
      </c>
      <c r="I110" s="36">
        <f t="shared" si="137"/>
        <v>366</v>
      </c>
      <c r="J110" s="123">
        <f t="shared" si="138"/>
        <v>0</v>
      </c>
      <c r="K110" s="59"/>
      <c r="L110" s="54">
        <f>IF(J110=0,0,SUM(J$21:J110)+SUM(K$21:K110)/86400+SUM(C$21:C110)/86400)</f>
        <v>0</v>
      </c>
      <c r="M110" s="66">
        <f t="shared" si="157"/>
        <v>0</v>
      </c>
      <c r="N110" s="67">
        <f t="shared" si="139"/>
        <v>0</v>
      </c>
      <c r="O110" s="68">
        <f t="shared" si="140"/>
        <v>367</v>
      </c>
      <c r="P110" s="68">
        <f t="shared" si="158"/>
        <v>0</v>
      </c>
      <c r="Q110" s="68">
        <f t="shared" si="141"/>
        <v>0</v>
      </c>
      <c r="R110" s="68">
        <f t="shared" si="159"/>
        <v>0</v>
      </c>
      <c r="S110" s="67">
        <f t="shared" si="142"/>
        <v>0</v>
      </c>
      <c r="T110" s="68">
        <f t="shared" si="143"/>
        <v>367</v>
      </c>
      <c r="U110" s="68">
        <f t="shared" si="160"/>
        <v>0</v>
      </c>
      <c r="V110" s="68">
        <f t="shared" si="144"/>
        <v>0</v>
      </c>
      <c r="W110" s="68">
        <f t="shared" si="161"/>
        <v>0</v>
      </c>
      <c r="X110" s="67">
        <f t="shared" si="145"/>
        <v>0</v>
      </c>
      <c r="Y110" s="68">
        <f t="shared" si="146"/>
        <v>367</v>
      </c>
      <c r="Z110" s="68">
        <f t="shared" si="162"/>
        <v>0</v>
      </c>
      <c r="AA110" s="68">
        <f t="shared" si="147"/>
        <v>0</v>
      </c>
      <c r="AB110" s="68">
        <f t="shared" si="163"/>
        <v>0</v>
      </c>
      <c r="AC110" s="69">
        <f t="shared" si="148"/>
        <v>0</v>
      </c>
      <c r="AD110" s="70">
        <f t="shared" si="149"/>
        <v>0</v>
      </c>
      <c r="AE110" s="70">
        <f t="shared" si="150"/>
        <v>367</v>
      </c>
      <c r="AF110" s="71">
        <f t="shared" si="151"/>
        <v>0</v>
      </c>
      <c r="AG110" s="69" t="e">
        <f t="shared" si="152"/>
        <v>#DIV/0!</v>
      </c>
      <c r="AH110" s="70" t="e">
        <f t="shared" si="153"/>
        <v>#DIV/0!</v>
      </c>
      <c r="AI110" s="70" t="e">
        <f t="shared" si="154"/>
        <v>#DIV/0!</v>
      </c>
      <c r="AJ110" s="70" t="e">
        <f t="shared" si="155"/>
        <v>#DIV/0!</v>
      </c>
      <c r="AK110" s="72" t="e">
        <f t="shared" si="156"/>
        <v>#DIV/0!</v>
      </c>
      <c r="AM110" s="12">
        <v>107</v>
      </c>
      <c r="AN110" s="13">
        <f t="shared" si="134"/>
        <v>27240.966748999996</v>
      </c>
      <c r="AO110" s="14">
        <f t="shared" si="93"/>
        <v>1334.7161314479997</v>
      </c>
      <c r="AP110" s="33">
        <f t="shared" si="94"/>
        <v>2.0935513020134224</v>
      </c>
      <c r="AQ110" s="14">
        <f t="shared" si="95"/>
        <v>1.4271265503355703</v>
      </c>
      <c r="AR110" s="1">
        <f t="shared" si="96"/>
        <v>0.47765727022704157</v>
      </c>
      <c r="AS110" s="1">
        <f t="shared" si="97"/>
        <v>0.70070870713242839</v>
      </c>
      <c r="AT110" s="1">
        <f>SUM(AR$3:AR110)</f>
        <v>51.016591698746794</v>
      </c>
      <c r="AU110" s="1">
        <f>SUM(AS$3:AS110)</f>
        <v>76.945963355369528</v>
      </c>
      <c r="AV110" s="1">
        <f t="shared" si="98"/>
        <v>1.419703553174818E-2</v>
      </c>
      <c r="AW110" s="1">
        <f t="shared" si="99"/>
        <v>1.0413309953218033E-2</v>
      </c>
      <c r="AX110" s="1">
        <f>SUM(AV$3:AV110)</f>
        <v>0.76035153552102908</v>
      </c>
      <c r="AY110" s="1">
        <f>SUM(AW$3:AW110)</f>
        <v>0.56927558232276743</v>
      </c>
      <c r="AZ110" s="1">
        <f t="shared" si="100"/>
        <v>1.3296271178437964</v>
      </c>
      <c r="BA110" s="1">
        <f t="shared" si="101"/>
        <v>0.19107595319826165</v>
      </c>
      <c r="BB110" s="33">
        <f t="shared" si="102"/>
        <v>2.0096586845637585</v>
      </c>
      <c r="BC110" s="14">
        <f t="shared" si="103"/>
        <v>1.5110191677852347</v>
      </c>
      <c r="BD110" s="1">
        <f t="shared" si="104"/>
        <v>0.49759693408688072</v>
      </c>
      <c r="BE110" s="1">
        <f t="shared" si="105"/>
        <v>0.66180497330536359</v>
      </c>
      <c r="BF110" s="1">
        <f>SUM(BD$3:BD110)</f>
        <v>53.121804575085719</v>
      </c>
      <c r="BG110" s="1">
        <f>SUM(BE$3:BE110)</f>
        <v>72.606036114669422</v>
      </c>
      <c r="BH110" s="1">
        <f t="shared" si="106"/>
        <v>1.4789686652026733E-2</v>
      </c>
      <c r="BI110" s="1">
        <f t="shared" si="107"/>
        <v>9.8351572421769302E-3</v>
      </c>
      <c r="BJ110" s="1">
        <f>SUM(BH$3:BH110)</f>
        <v>0.79182187439018414</v>
      </c>
      <c r="BK110" s="1">
        <f>SUM(BI$3:BI110)</f>
        <v>0.53729850046616123</v>
      </c>
      <c r="BL110" s="1">
        <f t="shared" si="108"/>
        <v>1.3291203748563454</v>
      </c>
      <c r="BM110" s="34">
        <f t="shared" si="109"/>
        <v>0.25452337392402291</v>
      </c>
      <c r="BN110" s="33">
        <f t="shared" si="110"/>
        <v>1.6740882147651004</v>
      </c>
      <c r="BO110" s="14">
        <f t="shared" si="111"/>
        <v>1.8465896375838924</v>
      </c>
      <c r="BP110" s="1">
        <f t="shared" si="112"/>
        <v>0.59734008708753439</v>
      </c>
      <c r="BQ110" s="1">
        <f t="shared" si="113"/>
        <v>0.54153883442583162</v>
      </c>
      <c r="BR110" s="1">
        <f>SUM(BP$3:BP110)</f>
        <v>63.623662911516753</v>
      </c>
      <c r="BS110" s="1">
        <f>SUM(BQ$3:BQ110)</f>
        <v>59.240915501068905</v>
      </c>
      <c r="BT110" s="1">
        <f t="shared" si="114"/>
        <v>1.7754274810657271E-2</v>
      </c>
      <c r="BU110" s="1">
        <f t="shared" si="115"/>
        <v>8.0478687893838861E-3</v>
      </c>
      <c r="BV110" s="1">
        <f>SUM(BT$3:BT110)</f>
        <v>0.94892357878715383</v>
      </c>
      <c r="BW110" s="1">
        <f>SUM(BU$3:BU110)</f>
        <v>0.43872436340372845</v>
      </c>
      <c r="BX110" s="1">
        <f t="shared" si="116"/>
        <v>1.3876479421908823</v>
      </c>
      <c r="BY110" s="34">
        <f t="shared" si="117"/>
        <v>0.51019921538342539</v>
      </c>
      <c r="BZ110" s="33">
        <f t="shared" si="118"/>
        <v>1.3385177449664427</v>
      </c>
      <c r="CA110" s="14">
        <f t="shared" si="119"/>
        <v>2.1821601073825501</v>
      </c>
      <c r="CB110" s="1">
        <f t="shared" si="120"/>
        <v>0.74709506374535994</v>
      </c>
      <c r="CC110" s="1">
        <f t="shared" si="121"/>
        <v>0.4582615164748276</v>
      </c>
      <c r="CD110" s="1">
        <f>SUM(CB$3:CB110)</f>
        <v>79.301313869701431</v>
      </c>
      <c r="CE110" s="1">
        <f>SUM(CC$3:CC110)</f>
        <v>50.031394273640288</v>
      </c>
      <c r="CF110" s="1">
        <f t="shared" si="122"/>
        <v>2.2205325505764865E-2</v>
      </c>
      <c r="CG110" s="1">
        <f t="shared" si="123"/>
        <v>6.8102753142786883E-3</v>
      </c>
      <c r="CH110" s="1">
        <f>SUM(CF$3:CF110)</f>
        <v>1.1837993118287513</v>
      </c>
      <c r="CI110" s="1">
        <f>SUM(CG$3:CG110)</f>
        <v>0.37071320546564107</v>
      </c>
      <c r="CJ110" s="1">
        <f t="shared" si="124"/>
        <v>1.5545125172943923</v>
      </c>
      <c r="CK110" s="34">
        <f t="shared" si="125"/>
        <v>0.81308610636311029</v>
      </c>
      <c r="CL110" s="33">
        <f t="shared" si="126"/>
        <v>1.2546251275167783</v>
      </c>
      <c r="CM110" s="14">
        <f t="shared" si="127"/>
        <v>2.2660527248322144</v>
      </c>
      <c r="CN110" s="1">
        <f t="shared" si="128"/>
        <v>0.79705083061683446</v>
      </c>
      <c r="CO110" s="1">
        <f t="shared" si="129"/>
        <v>0.44129599856245316</v>
      </c>
      <c r="CP110" s="1">
        <f>SUM(CN$3:CN110)</f>
        <v>84.507310163584776</v>
      </c>
      <c r="CQ110" s="1">
        <f>SUM(CO$3:CO110)</f>
        <v>48.159692565611564</v>
      </c>
      <c r="CR110" s="1">
        <f t="shared" si="130"/>
        <v>2.3690121910000358E-2</v>
      </c>
      <c r="CS110" s="1">
        <f t="shared" si="131"/>
        <v>6.5581488675253456E-3</v>
      </c>
      <c r="CT110" s="1">
        <f>SUM(CR$3:CR110)</f>
        <v>1.2618853625728883</v>
      </c>
      <c r="CU110" s="1">
        <f>SUM(CS$3:CS110)</f>
        <v>0.35688228022117546</v>
      </c>
      <c r="CV110" s="1">
        <f t="shared" si="132"/>
        <v>1.6187676427940638</v>
      </c>
      <c r="CW110" s="34">
        <f t="shared" si="133"/>
        <v>0.90500308235171278</v>
      </c>
    </row>
    <row r="111" spans="2:101" ht="14.25" x14ac:dyDescent="0.15">
      <c r="B111" s="48"/>
      <c r="C111" s="18"/>
      <c r="D111" s="19"/>
      <c r="E111" s="2" t="str">
        <f t="shared" si="135"/>
        <v>→</v>
      </c>
      <c r="F111" s="83"/>
      <c r="G111" s="20">
        <f t="shared" si="136"/>
        <v>0</v>
      </c>
      <c r="H111" s="4">
        <v>0</v>
      </c>
      <c r="I111" s="36">
        <f t="shared" si="137"/>
        <v>366</v>
      </c>
      <c r="J111" s="123">
        <f t="shared" si="138"/>
        <v>0</v>
      </c>
      <c r="K111" s="59"/>
      <c r="L111" s="54">
        <f>IF(J111=0,0,SUM(J$21:J111)+SUM(K$21:K111)/86400+SUM(C$21:C111)/86400)</f>
        <v>0</v>
      </c>
      <c r="M111" s="66">
        <f t="shared" si="157"/>
        <v>0</v>
      </c>
      <c r="N111" s="67">
        <f t="shared" si="139"/>
        <v>0</v>
      </c>
      <c r="O111" s="68">
        <f t="shared" si="140"/>
        <v>367</v>
      </c>
      <c r="P111" s="68">
        <f t="shared" si="158"/>
        <v>0</v>
      </c>
      <c r="Q111" s="68">
        <f t="shared" si="141"/>
        <v>0</v>
      </c>
      <c r="R111" s="68">
        <f t="shared" si="159"/>
        <v>0</v>
      </c>
      <c r="S111" s="67">
        <f t="shared" si="142"/>
        <v>0</v>
      </c>
      <c r="T111" s="68">
        <f t="shared" si="143"/>
        <v>367</v>
      </c>
      <c r="U111" s="68">
        <f t="shared" si="160"/>
        <v>0</v>
      </c>
      <c r="V111" s="68">
        <f t="shared" si="144"/>
        <v>0</v>
      </c>
      <c r="W111" s="68">
        <f t="shared" si="161"/>
        <v>0</v>
      </c>
      <c r="X111" s="67">
        <f t="shared" si="145"/>
        <v>0</v>
      </c>
      <c r="Y111" s="68">
        <f t="shared" si="146"/>
        <v>367</v>
      </c>
      <c r="Z111" s="68">
        <f t="shared" si="162"/>
        <v>0</v>
      </c>
      <c r="AA111" s="68">
        <f t="shared" si="147"/>
        <v>0</v>
      </c>
      <c r="AB111" s="68">
        <f t="shared" si="163"/>
        <v>0</v>
      </c>
      <c r="AC111" s="69">
        <f t="shared" si="148"/>
        <v>0</v>
      </c>
      <c r="AD111" s="70">
        <f t="shared" si="149"/>
        <v>0</v>
      </c>
      <c r="AE111" s="70">
        <f t="shared" si="150"/>
        <v>367</v>
      </c>
      <c r="AF111" s="71">
        <f t="shared" si="151"/>
        <v>0</v>
      </c>
      <c r="AG111" s="69" t="e">
        <f t="shared" si="152"/>
        <v>#DIV/0!</v>
      </c>
      <c r="AH111" s="70" t="e">
        <f t="shared" si="153"/>
        <v>#DIV/0!</v>
      </c>
      <c r="AI111" s="70" t="e">
        <f t="shared" si="154"/>
        <v>#DIV/0!</v>
      </c>
      <c r="AJ111" s="70" t="e">
        <f t="shared" si="155"/>
        <v>#DIV/0!</v>
      </c>
      <c r="AK111" s="72" t="e">
        <f t="shared" si="156"/>
        <v>#DIV/0!</v>
      </c>
      <c r="AM111" s="12">
        <v>108</v>
      </c>
      <c r="AN111" s="13">
        <f t="shared" si="134"/>
        <v>27240.966748999996</v>
      </c>
      <c r="AO111" s="14">
        <f t="shared" si="93"/>
        <v>1344.7778944879999</v>
      </c>
      <c r="AP111" s="33">
        <f t="shared" si="94"/>
        <v>2.0929011006711407</v>
      </c>
      <c r="AQ111" s="14">
        <f t="shared" si="95"/>
        <v>1.4277767516778521</v>
      </c>
      <c r="AR111" s="1">
        <f t="shared" si="96"/>
        <v>0.47780566395580049</v>
      </c>
      <c r="AS111" s="1">
        <f t="shared" si="97"/>
        <v>0.70038960840681141</v>
      </c>
      <c r="AT111" s="1">
        <f>SUM(AR$3:AR111)</f>
        <v>51.494397362702593</v>
      </c>
      <c r="AU111" s="1">
        <f>SUM(AS$3:AS111)</f>
        <v>77.646352963776337</v>
      </c>
      <c r="AV111" s="1">
        <f t="shared" si="98"/>
        <v>1.4334169918674014E-2</v>
      </c>
      <c r="AW111" s="1">
        <f t="shared" si="99"/>
        <v>1.0505844126102171E-2</v>
      </c>
      <c r="AX111" s="1">
        <f>SUM(AV$3:AV111)</f>
        <v>0.77468570543970305</v>
      </c>
      <c r="AY111" s="1">
        <f>SUM(AW$3:AW111)</f>
        <v>0.57978142644886965</v>
      </c>
      <c r="AZ111" s="1">
        <f t="shared" si="100"/>
        <v>1.3544671318885726</v>
      </c>
      <c r="BA111" s="1">
        <f t="shared" si="101"/>
        <v>0.1949042789908334</v>
      </c>
      <c r="BB111" s="33">
        <f t="shared" si="102"/>
        <v>2.0090084832214763</v>
      </c>
      <c r="BC111" s="14">
        <f t="shared" si="103"/>
        <v>1.5116693691275167</v>
      </c>
      <c r="BD111" s="1">
        <f t="shared" si="104"/>
        <v>0.49775797780429704</v>
      </c>
      <c r="BE111" s="1">
        <f t="shared" si="105"/>
        <v>0.66152031682507761</v>
      </c>
      <c r="BF111" s="1">
        <f>SUM(BD$3:BD111)</f>
        <v>53.619562552890017</v>
      </c>
      <c r="BG111" s="1">
        <f>SUM(BE$3:BE111)</f>
        <v>73.267556431494498</v>
      </c>
      <c r="BH111" s="1">
        <f t="shared" si="106"/>
        <v>1.4932739334128912E-2</v>
      </c>
      <c r="BI111" s="1">
        <f t="shared" si="107"/>
        <v>9.9228047523761652E-3</v>
      </c>
      <c r="BJ111" s="1">
        <f>SUM(BH$3:BH111)</f>
        <v>0.80675461372431301</v>
      </c>
      <c r="BK111" s="1">
        <f>SUM(BI$3:BI111)</f>
        <v>0.5472213052185374</v>
      </c>
      <c r="BL111" s="1">
        <f t="shared" si="108"/>
        <v>1.3539759189428504</v>
      </c>
      <c r="BM111" s="34">
        <f t="shared" si="109"/>
        <v>0.25953330850577561</v>
      </c>
      <c r="BN111" s="33">
        <f t="shared" si="110"/>
        <v>1.6734380134228186</v>
      </c>
      <c r="BO111" s="14">
        <f t="shared" si="111"/>
        <v>1.8472398389261744</v>
      </c>
      <c r="BP111" s="1">
        <f t="shared" si="112"/>
        <v>0.59757217893874592</v>
      </c>
      <c r="BQ111" s="1">
        <f t="shared" si="113"/>
        <v>0.54134822069521493</v>
      </c>
      <c r="BR111" s="1">
        <f>SUM(BP$3:BP111)</f>
        <v>64.221235090455494</v>
      </c>
      <c r="BS111" s="1">
        <f>SUM(BQ$3:BQ111)</f>
        <v>59.782263721764117</v>
      </c>
      <c r="BT111" s="1">
        <f t="shared" si="114"/>
        <v>1.7927165368162377E-2</v>
      </c>
      <c r="BU111" s="1">
        <f t="shared" si="115"/>
        <v>8.1202233104282241E-3</v>
      </c>
      <c r="BV111" s="1">
        <f>SUM(BT$3:BT111)</f>
        <v>0.96685074415531624</v>
      </c>
      <c r="BW111" s="1">
        <f>SUM(BU$3:BU111)</f>
        <v>0.44684458671415667</v>
      </c>
      <c r="BX111" s="1">
        <f t="shared" si="116"/>
        <v>1.4136953308694729</v>
      </c>
      <c r="BY111" s="34">
        <f t="shared" si="117"/>
        <v>0.52000615744115963</v>
      </c>
      <c r="BZ111" s="33">
        <f t="shared" si="118"/>
        <v>1.3378675436241607</v>
      </c>
      <c r="CA111" s="14">
        <f t="shared" si="119"/>
        <v>2.1828103087248323</v>
      </c>
      <c r="CB111" s="1">
        <f t="shared" si="120"/>
        <v>0.74745815067094878</v>
      </c>
      <c r="CC111" s="1">
        <f t="shared" si="121"/>
        <v>0.45812501251388454</v>
      </c>
      <c r="CD111" s="1">
        <f>SUM(CB$3:CB111)</f>
        <v>80.048772020372382</v>
      </c>
      <c r="CE111" s="1">
        <f>SUM(CC$3:CC111)</f>
        <v>50.48951928615417</v>
      </c>
      <c r="CF111" s="1">
        <f t="shared" si="122"/>
        <v>2.2423744520128464E-2</v>
      </c>
      <c r="CG111" s="1">
        <f t="shared" si="123"/>
        <v>6.8718751877082686E-3</v>
      </c>
      <c r="CH111" s="1">
        <f>SUM(CF$3:CF111)</f>
        <v>1.2062230563488798</v>
      </c>
      <c r="CI111" s="1">
        <f>SUM(CG$3:CG111)</f>
        <v>0.37758508065334934</v>
      </c>
      <c r="CJ111" s="1">
        <f t="shared" si="124"/>
        <v>1.5838081370022292</v>
      </c>
      <c r="CK111" s="34">
        <f t="shared" si="125"/>
        <v>0.82863797569553044</v>
      </c>
      <c r="CL111" s="33">
        <f t="shared" si="126"/>
        <v>1.2539749261744964</v>
      </c>
      <c r="CM111" s="14">
        <f t="shared" si="127"/>
        <v>2.2667029261744966</v>
      </c>
      <c r="CN111" s="1">
        <f t="shared" si="128"/>
        <v>0.79746411122485672</v>
      </c>
      <c r="CO111" s="1">
        <f t="shared" si="129"/>
        <v>0.44116941327097287</v>
      </c>
      <c r="CP111" s="1">
        <f>SUM(CN$3:CN111)</f>
        <v>85.304774274809631</v>
      </c>
      <c r="CQ111" s="1">
        <f>SUM(CO$3:CO111)</f>
        <v>48.600861978882534</v>
      </c>
      <c r="CR111" s="1">
        <f t="shared" si="130"/>
        <v>2.39239233367457E-2</v>
      </c>
      <c r="CS111" s="1">
        <f t="shared" si="131"/>
        <v>6.6175411990645923E-3</v>
      </c>
      <c r="CT111" s="1">
        <f>SUM(CR$3:CR111)</f>
        <v>1.2858092859096339</v>
      </c>
      <c r="CU111" s="1">
        <f>SUM(CS$3:CS111)</f>
        <v>0.36349982142024007</v>
      </c>
      <c r="CV111" s="1">
        <f t="shared" si="132"/>
        <v>1.649309107329874</v>
      </c>
      <c r="CW111" s="34">
        <f t="shared" si="133"/>
        <v>0.92230946448939388</v>
      </c>
    </row>
    <row r="112" spans="2:101" ht="14.25" x14ac:dyDescent="0.15">
      <c r="B112" s="48"/>
      <c r="C112" s="18"/>
      <c r="D112" s="19"/>
      <c r="E112" s="2" t="str">
        <f t="shared" si="135"/>
        <v>→</v>
      </c>
      <c r="F112" s="83"/>
      <c r="G112" s="20">
        <f t="shared" si="136"/>
        <v>0</v>
      </c>
      <c r="H112" s="4">
        <v>0</v>
      </c>
      <c r="I112" s="36">
        <f t="shared" si="137"/>
        <v>366</v>
      </c>
      <c r="J112" s="123">
        <f t="shared" si="138"/>
        <v>0</v>
      </c>
      <c r="K112" s="59"/>
      <c r="L112" s="54">
        <f>IF(J112=0,0,SUM(J$21:J112)+SUM(K$21:K112)/86400+SUM(C$21:C112)/86400)</f>
        <v>0</v>
      </c>
      <c r="M112" s="66">
        <f t="shared" si="157"/>
        <v>0</v>
      </c>
      <c r="N112" s="67">
        <f t="shared" si="139"/>
        <v>0</v>
      </c>
      <c r="O112" s="68">
        <f t="shared" si="140"/>
        <v>367</v>
      </c>
      <c r="P112" s="68">
        <f t="shared" si="158"/>
        <v>0</v>
      </c>
      <c r="Q112" s="68">
        <f t="shared" si="141"/>
        <v>0</v>
      </c>
      <c r="R112" s="68">
        <f t="shared" si="159"/>
        <v>0</v>
      </c>
      <c r="S112" s="67">
        <f t="shared" si="142"/>
        <v>0</v>
      </c>
      <c r="T112" s="68">
        <f t="shared" si="143"/>
        <v>367</v>
      </c>
      <c r="U112" s="68">
        <f t="shared" si="160"/>
        <v>0</v>
      </c>
      <c r="V112" s="68">
        <f t="shared" si="144"/>
        <v>0</v>
      </c>
      <c r="W112" s="68">
        <f t="shared" si="161"/>
        <v>0</v>
      </c>
      <c r="X112" s="67">
        <f t="shared" si="145"/>
        <v>0</v>
      </c>
      <c r="Y112" s="68">
        <f t="shared" si="146"/>
        <v>367</v>
      </c>
      <c r="Z112" s="68">
        <f t="shared" si="162"/>
        <v>0</v>
      </c>
      <c r="AA112" s="68">
        <f t="shared" si="147"/>
        <v>0</v>
      </c>
      <c r="AB112" s="68">
        <f t="shared" si="163"/>
        <v>0</v>
      </c>
      <c r="AC112" s="69">
        <f t="shared" si="148"/>
        <v>0</v>
      </c>
      <c r="AD112" s="70">
        <f t="shared" si="149"/>
        <v>0</v>
      </c>
      <c r="AE112" s="70">
        <f t="shared" si="150"/>
        <v>367</v>
      </c>
      <c r="AF112" s="71">
        <f t="shared" si="151"/>
        <v>0</v>
      </c>
      <c r="AG112" s="69" t="e">
        <f t="shared" si="152"/>
        <v>#DIV/0!</v>
      </c>
      <c r="AH112" s="70" t="e">
        <f t="shared" si="153"/>
        <v>#DIV/0!</v>
      </c>
      <c r="AI112" s="70" t="e">
        <f t="shared" si="154"/>
        <v>#DIV/0!</v>
      </c>
      <c r="AJ112" s="70" t="e">
        <f t="shared" si="155"/>
        <v>#DIV/0!</v>
      </c>
      <c r="AK112" s="72" t="e">
        <f t="shared" si="156"/>
        <v>#DIV/0!</v>
      </c>
      <c r="AM112" s="12">
        <v>109</v>
      </c>
      <c r="AN112" s="13">
        <f t="shared" si="134"/>
        <v>27240.966748999996</v>
      </c>
      <c r="AO112" s="14">
        <f t="shared" si="93"/>
        <v>1354.9298062719995</v>
      </c>
      <c r="AP112" s="33">
        <f t="shared" si="94"/>
        <v>2.0922450738255032</v>
      </c>
      <c r="AQ112" s="14">
        <f t="shared" si="95"/>
        <v>1.4284327785234896</v>
      </c>
      <c r="AR112" s="1">
        <f t="shared" si="96"/>
        <v>0.47795548069881688</v>
      </c>
      <c r="AS112" s="1">
        <f t="shared" si="97"/>
        <v>0.70006794511790582</v>
      </c>
      <c r="AT112" s="1">
        <f>SUM(AR$3:AR112)</f>
        <v>51.97235284340141</v>
      </c>
      <c r="AU112" s="1">
        <f>SUM(AS$3:AS112)</f>
        <v>78.346420908894245</v>
      </c>
      <c r="AV112" s="1">
        <f t="shared" si="98"/>
        <v>1.4471429832269733E-2</v>
      </c>
      <c r="AW112" s="1">
        <f t="shared" si="99"/>
        <v>1.059825083581274E-2</v>
      </c>
      <c r="AX112" s="1">
        <f>SUM(AV$3:AV112)</f>
        <v>0.78915713527197284</v>
      </c>
      <c r="AY112" s="1">
        <f>SUM(AW$3:AW112)</f>
        <v>0.59037967728468244</v>
      </c>
      <c r="AZ112" s="1">
        <f t="shared" si="100"/>
        <v>1.3795368125566552</v>
      </c>
      <c r="BA112" s="1">
        <f t="shared" si="101"/>
        <v>0.19877745798729041</v>
      </c>
      <c r="BB112" s="33">
        <f t="shared" si="102"/>
        <v>2.0083524563758388</v>
      </c>
      <c r="BC112" s="14">
        <f t="shared" si="103"/>
        <v>1.5123253959731542</v>
      </c>
      <c r="BD112" s="1">
        <f t="shared" si="104"/>
        <v>0.49792057007988749</v>
      </c>
      <c r="BE112" s="1">
        <f t="shared" si="105"/>
        <v>0.66123335802115391</v>
      </c>
      <c r="BF112" s="1">
        <f>SUM(BD$3:BD112)</f>
        <v>54.117483122969901</v>
      </c>
      <c r="BG112" s="1">
        <f>SUM(BE$3:BE112)</f>
        <v>73.928789789515648</v>
      </c>
      <c r="BH112" s="1">
        <f t="shared" si="106"/>
        <v>1.5075928371863261E-2</v>
      </c>
      <c r="BI112" s="1">
        <f t="shared" si="107"/>
        <v>1.0010338336709137E-2</v>
      </c>
      <c r="BJ112" s="1">
        <f>SUM(BH$3:BH112)</f>
        <v>0.82183054209617623</v>
      </c>
      <c r="BK112" s="1">
        <f>SUM(BI$3:BI112)</f>
        <v>0.55723164355524657</v>
      </c>
      <c r="BL112" s="1">
        <f t="shared" si="108"/>
        <v>1.3790621856514229</v>
      </c>
      <c r="BM112" s="34">
        <f t="shared" si="109"/>
        <v>0.26459889854092966</v>
      </c>
      <c r="BN112" s="33">
        <f t="shared" si="110"/>
        <v>1.6727819865771809</v>
      </c>
      <c r="BO112" s="14">
        <f t="shared" si="111"/>
        <v>1.8478958657718119</v>
      </c>
      <c r="BP112" s="1">
        <f t="shared" si="112"/>
        <v>0.59780653308335985</v>
      </c>
      <c r="BQ112" s="1">
        <f t="shared" si="113"/>
        <v>0.54115603510067345</v>
      </c>
      <c r="BR112" s="1">
        <f>SUM(BP$3:BP112)</f>
        <v>64.819041623538851</v>
      </c>
      <c r="BS112" s="1">
        <f>SUM(BQ$3:BQ112)</f>
        <v>60.323419756864794</v>
      </c>
      <c r="BT112" s="1">
        <f t="shared" si="114"/>
        <v>1.810025336280173E-2</v>
      </c>
      <c r="BU112" s="1">
        <f t="shared" si="115"/>
        <v>8.1925010869407511E-3</v>
      </c>
      <c r="BV112" s="1">
        <f>SUM(BT$3:BT112)</f>
        <v>0.98495099751811799</v>
      </c>
      <c r="BW112" s="1">
        <f>SUM(BU$3:BU112)</f>
        <v>0.45503708780109742</v>
      </c>
      <c r="BX112" s="1">
        <f t="shared" si="116"/>
        <v>1.4399880853192153</v>
      </c>
      <c r="BY112" s="34">
        <f t="shared" si="117"/>
        <v>0.52991390971702057</v>
      </c>
      <c r="BZ112" s="33">
        <f t="shared" si="118"/>
        <v>1.337211516778523</v>
      </c>
      <c r="CA112" s="14">
        <f t="shared" si="119"/>
        <v>2.1834663355704698</v>
      </c>
      <c r="CB112" s="1">
        <f t="shared" si="120"/>
        <v>0.74782484853936981</v>
      </c>
      <c r="CC112" s="1">
        <f t="shared" si="121"/>
        <v>0.45798736793380973</v>
      </c>
      <c r="CD112" s="1">
        <f>SUM(CB$3:CB112)</f>
        <v>80.796596868911749</v>
      </c>
      <c r="CE112" s="1">
        <f>SUM(CC$3:CC112)</f>
        <v>50.947506654087981</v>
      </c>
      <c r="CF112" s="1">
        <f t="shared" si="122"/>
        <v>2.2642474580775361E-2</v>
      </c>
      <c r="CG112" s="1">
        <f t="shared" si="123"/>
        <v>6.9334198756646204E-3</v>
      </c>
      <c r="CH112" s="1">
        <f>SUM(CF$3:CF112)</f>
        <v>1.2288655309296552</v>
      </c>
      <c r="CI112" s="1">
        <f>SUM(CG$3:CG112)</f>
        <v>0.38451850052901393</v>
      </c>
      <c r="CJ112" s="1">
        <f t="shared" si="124"/>
        <v>1.6133840314586692</v>
      </c>
      <c r="CK112" s="34">
        <f t="shared" si="125"/>
        <v>0.8443470304006413</v>
      </c>
      <c r="CL112" s="33">
        <f t="shared" si="126"/>
        <v>1.2533188993288589</v>
      </c>
      <c r="CM112" s="14">
        <f t="shared" si="127"/>
        <v>2.2673589530201341</v>
      </c>
      <c r="CN112" s="1">
        <f t="shared" si="128"/>
        <v>0.79788152922252353</v>
      </c>
      <c r="CO112" s="1">
        <f t="shared" si="129"/>
        <v>0.44104176741313705</v>
      </c>
      <c r="CP112" s="1">
        <f>SUM(CN$3:CN112)</f>
        <v>86.102655804032153</v>
      </c>
      <c r="CQ112" s="1">
        <f>SUM(CO$3:CO112)</f>
        <v>49.041903746295674</v>
      </c>
      <c r="CR112" s="1">
        <f t="shared" si="130"/>
        <v>2.4158079634793075E-2</v>
      </c>
      <c r="CS112" s="1">
        <f t="shared" si="131"/>
        <v>6.6768823122266589E-3</v>
      </c>
      <c r="CT112" s="1">
        <f>SUM(CR$3:CR112)</f>
        <v>1.3099673655444271</v>
      </c>
      <c r="CU112" s="1">
        <f>SUM(CS$3:CS112)</f>
        <v>0.37017670373246675</v>
      </c>
      <c r="CV112" s="1">
        <f t="shared" si="132"/>
        <v>1.6801440692768939</v>
      </c>
      <c r="CW112" s="34">
        <f t="shared" si="133"/>
        <v>0.93979066181196025</v>
      </c>
    </row>
    <row r="113" spans="2:101" ht="14.25" x14ac:dyDescent="0.15">
      <c r="B113" s="48"/>
      <c r="C113" s="18"/>
      <c r="D113" s="19"/>
      <c r="E113" s="2" t="str">
        <f t="shared" si="135"/>
        <v>→</v>
      </c>
      <c r="F113" s="83"/>
      <c r="G113" s="20">
        <f t="shared" si="136"/>
        <v>0</v>
      </c>
      <c r="H113" s="4">
        <v>0</v>
      </c>
      <c r="I113" s="36">
        <f t="shared" si="137"/>
        <v>366</v>
      </c>
      <c r="J113" s="123">
        <f t="shared" si="138"/>
        <v>0</v>
      </c>
      <c r="K113" s="59"/>
      <c r="L113" s="54">
        <f>IF(J113=0,0,SUM(J$21:J113)+SUM(K$21:K113)/86400+SUM(C$21:C113)/86400)</f>
        <v>0</v>
      </c>
      <c r="M113" s="66">
        <f t="shared" si="157"/>
        <v>0</v>
      </c>
      <c r="N113" s="67">
        <f t="shared" si="139"/>
        <v>0</v>
      </c>
      <c r="O113" s="68">
        <f t="shared" si="140"/>
        <v>367</v>
      </c>
      <c r="P113" s="68">
        <f t="shared" si="158"/>
        <v>0</v>
      </c>
      <c r="Q113" s="68">
        <f t="shared" si="141"/>
        <v>0</v>
      </c>
      <c r="R113" s="68">
        <f t="shared" si="159"/>
        <v>0</v>
      </c>
      <c r="S113" s="67">
        <f t="shared" si="142"/>
        <v>0</v>
      </c>
      <c r="T113" s="68">
        <f t="shared" si="143"/>
        <v>367</v>
      </c>
      <c r="U113" s="68">
        <f t="shared" si="160"/>
        <v>0</v>
      </c>
      <c r="V113" s="68">
        <f t="shared" si="144"/>
        <v>0</v>
      </c>
      <c r="W113" s="68">
        <f t="shared" si="161"/>
        <v>0</v>
      </c>
      <c r="X113" s="67">
        <f t="shared" si="145"/>
        <v>0</v>
      </c>
      <c r="Y113" s="68">
        <f t="shared" si="146"/>
        <v>367</v>
      </c>
      <c r="Z113" s="68">
        <f t="shared" si="162"/>
        <v>0</v>
      </c>
      <c r="AA113" s="68">
        <f t="shared" si="147"/>
        <v>0</v>
      </c>
      <c r="AB113" s="68">
        <f t="shared" si="163"/>
        <v>0</v>
      </c>
      <c r="AC113" s="69">
        <f t="shared" si="148"/>
        <v>0</v>
      </c>
      <c r="AD113" s="70">
        <f t="shared" si="149"/>
        <v>0</v>
      </c>
      <c r="AE113" s="70">
        <f t="shared" si="150"/>
        <v>367</v>
      </c>
      <c r="AF113" s="71">
        <f t="shared" si="151"/>
        <v>0</v>
      </c>
      <c r="AG113" s="69" t="e">
        <f t="shared" si="152"/>
        <v>#DIV/0!</v>
      </c>
      <c r="AH113" s="70" t="e">
        <f t="shared" si="153"/>
        <v>#DIV/0!</v>
      </c>
      <c r="AI113" s="70" t="e">
        <f t="shared" si="154"/>
        <v>#DIV/0!</v>
      </c>
      <c r="AJ113" s="70" t="e">
        <f t="shared" si="155"/>
        <v>#DIV/0!</v>
      </c>
      <c r="AK113" s="72" t="e">
        <f t="shared" si="156"/>
        <v>#DIV/0!</v>
      </c>
      <c r="AM113" s="12">
        <v>110</v>
      </c>
      <c r="AN113" s="13">
        <f t="shared" si="134"/>
        <v>27240.966748999996</v>
      </c>
      <c r="AO113" s="14">
        <f t="shared" si="93"/>
        <v>1365.1718667999999</v>
      </c>
      <c r="AP113" s="33">
        <f t="shared" si="94"/>
        <v>2.09158322147651</v>
      </c>
      <c r="AQ113" s="14">
        <f t="shared" si="95"/>
        <v>1.429094630872483</v>
      </c>
      <c r="AR113" s="1">
        <f t="shared" si="96"/>
        <v>0.47810672304689394</v>
      </c>
      <c r="AS113" s="1">
        <f t="shared" si="97"/>
        <v>0.69974372473115054</v>
      </c>
      <c r="AT113" s="1">
        <f>SUM(AR$3:AR113)</f>
        <v>52.450459566448302</v>
      </c>
      <c r="AU113" s="1">
        <f>SUM(AS$3:AS113)</f>
        <v>79.046164633625395</v>
      </c>
      <c r="AV113" s="1">
        <f t="shared" si="98"/>
        <v>1.4608816537543982E-2</v>
      </c>
      <c r="AW113" s="1">
        <f t="shared" si="99"/>
        <v>1.0690529127837023E-2</v>
      </c>
      <c r="AX113" s="1">
        <f>SUM(AV$3:AV113)</f>
        <v>0.80376595180951682</v>
      </c>
      <c r="AY113" s="1">
        <f>SUM(AW$3:AW113)</f>
        <v>0.60107020641251951</v>
      </c>
      <c r="AZ113" s="1">
        <f t="shared" si="100"/>
        <v>1.4048361582220363</v>
      </c>
      <c r="BA113" s="1">
        <f t="shared" si="101"/>
        <v>0.20269574539699731</v>
      </c>
      <c r="BB113" s="33">
        <f t="shared" si="102"/>
        <v>2.0076906040268456</v>
      </c>
      <c r="BC113" s="14">
        <f t="shared" si="103"/>
        <v>1.5129872483221471</v>
      </c>
      <c r="BD113" s="1">
        <f t="shared" si="104"/>
        <v>0.49808471384698905</v>
      </c>
      <c r="BE113" s="1">
        <f t="shared" si="105"/>
        <v>0.66094410320309505</v>
      </c>
      <c r="BF113" s="1">
        <f>SUM(BD$3:BD113)</f>
        <v>54.615567836816894</v>
      </c>
      <c r="BG113" s="1">
        <f>SUM(BE$3:BE113)</f>
        <v>74.589733892718741</v>
      </c>
      <c r="BH113" s="1">
        <f t="shared" si="106"/>
        <v>1.5219255145324665E-2</v>
      </c>
      <c r="BI113" s="1">
        <f t="shared" si="107"/>
        <v>1.0097757132269507E-2</v>
      </c>
      <c r="BJ113" s="1">
        <f>SUM(BH$3:BH113)</f>
        <v>0.83704979724150086</v>
      </c>
      <c r="BK113" s="1">
        <f>SUM(BI$3:BI113)</f>
        <v>0.56732940068751603</v>
      </c>
      <c r="BL113" s="1">
        <f t="shared" si="108"/>
        <v>1.4043791979290168</v>
      </c>
      <c r="BM113" s="34">
        <f t="shared" si="109"/>
        <v>0.26972039655398483</v>
      </c>
      <c r="BN113" s="33">
        <f t="shared" si="110"/>
        <v>1.6721201342281877</v>
      </c>
      <c r="BO113" s="14">
        <f t="shared" si="111"/>
        <v>1.8485577181208053</v>
      </c>
      <c r="BP113" s="1">
        <f t="shared" si="112"/>
        <v>0.59804315463348989</v>
      </c>
      <c r="BQ113" s="1">
        <f t="shared" si="113"/>
        <v>0.54096228113265166</v>
      </c>
      <c r="BR113" s="1">
        <f>SUM(BP$3:BP113)</f>
        <v>65.417084778172338</v>
      </c>
      <c r="BS113" s="1">
        <f>SUM(BQ$3:BQ113)</f>
        <v>60.864382037997444</v>
      </c>
      <c r="BT113" s="1">
        <f t="shared" si="114"/>
        <v>1.8273540836023301E-2</v>
      </c>
      <c r="BU113" s="1">
        <f t="shared" si="115"/>
        <v>8.2647015173044E-3</v>
      </c>
      <c r="BV113" s="1">
        <f>SUM(BT$3:BT113)</f>
        <v>1.0032245383541414</v>
      </c>
      <c r="BW113" s="1">
        <f>SUM(BU$3:BU113)</f>
        <v>0.46330178931840182</v>
      </c>
      <c r="BX113" s="1">
        <f t="shared" si="116"/>
        <v>1.4665263276725433</v>
      </c>
      <c r="BY113" s="34">
        <f t="shared" si="117"/>
        <v>0.53992274903573956</v>
      </c>
      <c r="BZ113" s="33">
        <f t="shared" si="118"/>
        <v>1.33654966442953</v>
      </c>
      <c r="CA113" s="14">
        <f t="shared" si="119"/>
        <v>2.1841281879194629</v>
      </c>
      <c r="CB113" s="1">
        <f t="shared" si="120"/>
        <v>0.74819516746264936</v>
      </c>
      <c r="CC113" s="1">
        <f t="shared" si="121"/>
        <v>0.45784858486377161</v>
      </c>
      <c r="CD113" s="1">
        <f>SUM(CB$3:CB113)</f>
        <v>81.544792036374403</v>
      </c>
      <c r="CE113" s="1">
        <f>SUM(CC$3:CC113)</f>
        <v>51.405355238951749</v>
      </c>
      <c r="CF113" s="1">
        <f t="shared" si="122"/>
        <v>2.2861519005803174E-2</v>
      </c>
      <c r="CG113" s="1">
        <f t="shared" si="123"/>
        <v>6.9949089354187331E-3</v>
      </c>
      <c r="CH113" s="1">
        <f>SUM(CF$3:CF113)</f>
        <v>1.2517270499354585</v>
      </c>
      <c r="CI113" s="1">
        <f>SUM(CG$3:CG113)</f>
        <v>0.39151340946443264</v>
      </c>
      <c r="CJ113" s="1">
        <f t="shared" si="124"/>
        <v>1.6432404593998911</v>
      </c>
      <c r="CK113" s="34">
        <f t="shared" si="125"/>
        <v>0.86021364047102589</v>
      </c>
      <c r="CL113" s="33">
        <f t="shared" si="126"/>
        <v>1.2526570469798655</v>
      </c>
      <c r="CM113" s="14">
        <f t="shared" si="127"/>
        <v>2.2680208053691273</v>
      </c>
      <c r="CN113" s="1">
        <f t="shared" si="128"/>
        <v>0.79830309693381984</v>
      </c>
      <c r="CO113" s="1">
        <f t="shared" si="129"/>
        <v>0.44091306289284543</v>
      </c>
      <c r="CP113" s="1">
        <f>SUM(CN$3:CN113)</f>
        <v>86.900958900965975</v>
      </c>
      <c r="CQ113" s="1">
        <f>SUM(CO$3:CO113)</f>
        <v>49.48281680918852</v>
      </c>
      <c r="CR113" s="1">
        <f t="shared" si="130"/>
        <v>2.4392594628533382E-2</v>
      </c>
      <c r="CS113" s="1">
        <f t="shared" si="131"/>
        <v>6.7361717941962496E-3</v>
      </c>
      <c r="CT113" s="1">
        <f>SUM(CR$3:CR113)</f>
        <v>1.3343599601729603</v>
      </c>
      <c r="CU113" s="1">
        <f>SUM(CS$3:CS113)</f>
        <v>0.37691287552666297</v>
      </c>
      <c r="CV113" s="1">
        <f t="shared" si="132"/>
        <v>1.7112728356996234</v>
      </c>
      <c r="CW113" s="34">
        <f t="shared" si="133"/>
        <v>0.95744708464629735</v>
      </c>
    </row>
    <row r="114" spans="2:101" ht="14.25" x14ac:dyDescent="0.15">
      <c r="B114" s="48"/>
      <c r="C114" s="18"/>
      <c r="D114" s="19"/>
      <c r="E114" s="2" t="str">
        <f t="shared" si="135"/>
        <v>→</v>
      </c>
      <c r="F114" s="83"/>
      <c r="G114" s="20">
        <f t="shared" si="136"/>
        <v>0</v>
      </c>
      <c r="H114" s="4">
        <v>0</v>
      </c>
      <c r="I114" s="36">
        <f t="shared" si="137"/>
        <v>366</v>
      </c>
      <c r="J114" s="123">
        <f t="shared" si="138"/>
        <v>0</v>
      </c>
      <c r="K114" s="59"/>
      <c r="L114" s="54">
        <f>IF(J114=0,0,SUM(J$21:J114)+SUM(K$21:K114)/86400+SUM(C$21:C114)/86400)</f>
        <v>0</v>
      </c>
      <c r="M114" s="66">
        <f t="shared" si="157"/>
        <v>0</v>
      </c>
      <c r="N114" s="67">
        <f t="shared" si="139"/>
        <v>0</v>
      </c>
      <c r="O114" s="68">
        <f t="shared" si="140"/>
        <v>367</v>
      </c>
      <c r="P114" s="68">
        <f t="shared" si="158"/>
        <v>0</v>
      </c>
      <c r="Q114" s="68">
        <f t="shared" si="141"/>
        <v>0</v>
      </c>
      <c r="R114" s="68">
        <f t="shared" si="159"/>
        <v>0</v>
      </c>
      <c r="S114" s="67">
        <f t="shared" si="142"/>
        <v>0</v>
      </c>
      <c r="T114" s="68">
        <f t="shared" si="143"/>
        <v>367</v>
      </c>
      <c r="U114" s="68">
        <f t="shared" si="160"/>
        <v>0</v>
      </c>
      <c r="V114" s="68">
        <f t="shared" si="144"/>
        <v>0</v>
      </c>
      <c r="W114" s="68">
        <f t="shared" si="161"/>
        <v>0</v>
      </c>
      <c r="X114" s="67">
        <f t="shared" si="145"/>
        <v>0</v>
      </c>
      <c r="Y114" s="68">
        <f t="shared" si="146"/>
        <v>367</v>
      </c>
      <c r="Z114" s="68">
        <f t="shared" si="162"/>
        <v>0</v>
      </c>
      <c r="AA114" s="68">
        <f t="shared" si="147"/>
        <v>0</v>
      </c>
      <c r="AB114" s="68">
        <f t="shared" si="163"/>
        <v>0</v>
      </c>
      <c r="AC114" s="69">
        <f t="shared" si="148"/>
        <v>0</v>
      </c>
      <c r="AD114" s="70">
        <f t="shared" si="149"/>
        <v>0</v>
      </c>
      <c r="AE114" s="70">
        <f t="shared" si="150"/>
        <v>367</v>
      </c>
      <c r="AF114" s="71">
        <f t="shared" si="151"/>
        <v>0</v>
      </c>
      <c r="AG114" s="69" t="e">
        <f t="shared" si="152"/>
        <v>#DIV/0!</v>
      </c>
      <c r="AH114" s="70" t="e">
        <f t="shared" si="153"/>
        <v>#DIV/0!</v>
      </c>
      <c r="AI114" s="70" t="e">
        <f t="shared" si="154"/>
        <v>#DIV/0!</v>
      </c>
      <c r="AJ114" s="70" t="e">
        <f t="shared" si="155"/>
        <v>#DIV/0!</v>
      </c>
      <c r="AK114" s="72" t="e">
        <f t="shared" si="156"/>
        <v>#DIV/0!</v>
      </c>
      <c r="AM114" s="12">
        <v>111</v>
      </c>
      <c r="AN114" s="13">
        <f t="shared" si="134"/>
        <v>27240.966748999996</v>
      </c>
      <c r="AO114" s="14">
        <f t="shared" si="93"/>
        <v>1375.5040760719996</v>
      </c>
      <c r="AP114" s="33">
        <f t="shared" si="94"/>
        <v>2.0909155436241611</v>
      </c>
      <c r="AQ114" s="14">
        <f t="shared" si="95"/>
        <v>1.4297623087248319</v>
      </c>
      <c r="AR114" s="1">
        <f t="shared" si="96"/>
        <v>0.47825939361793202</v>
      </c>
      <c r="AS114" s="1">
        <f t="shared" si="97"/>
        <v>0.69941695476073518</v>
      </c>
      <c r="AT114" s="1">
        <f>SUM(AR$3:AR114)</f>
        <v>52.928718960066234</v>
      </c>
      <c r="AU114" s="1">
        <f>SUM(AS$3:AS114)</f>
        <v>79.745581588386131</v>
      </c>
      <c r="AV114" s="1">
        <f t="shared" si="98"/>
        <v>1.4746331303219571E-2</v>
      </c>
      <c r="AW114" s="1">
        <f t="shared" si="99"/>
        <v>1.0782678052561334E-2</v>
      </c>
      <c r="AX114" s="1">
        <f>SUM(AV$3:AV114)</f>
        <v>0.81851228311273638</v>
      </c>
      <c r="AY114" s="1">
        <f>SUM(AW$3:AW114)</f>
        <v>0.61185288446508079</v>
      </c>
      <c r="AZ114" s="1">
        <f t="shared" si="100"/>
        <v>1.4303651675778171</v>
      </c>
      <c r="BA114" s="1">
        <f t="shared" si="101"/>
        <v>0.20665939864765559</v>
      </c>
      <c r="BB114" s="33">
        <f t="shared" si="102"/>
        <v>2.0070229261744963</v>
      </c>
      <c r="BC114" s="14">
        <f t="shared" si="103"/>
        <v>1.5136549261744967</v>
      </c>
      <c r="BD114" s="1">
        <f t="shared" si="104"/>
        <v>0.49825041206981069</v>
      </c>
      <c r="BE114" s="1">
        <f t="shared" si="105"/>
        <v>0.66065255872243522</v>
      </c>
      <c r="BF114" s="1">
        <f>SUM(BD$3:BD114)</f>
        <v>55.113818248886702</v>
      </c>
      <c r="BG114" s="1">
        <f>SUM(BE$3:BE114)</f>
        <v>75.250386451441173</v>
      </c>
      <c r="BH114" s="1">
        <f t="shared" si="106"/>
        <v>1.5362721038819162E-2</v>
      </c>
      <c r="BI114" s="1">
        <f t="shared" si="107"/>
        <v>1.018506028030421E-2</v>
      </c>
      <c r="BJ114" s="1">
        <f>SUM(BH$3:BH114)</f>
        <v>0.85241251828032005</v>
      </c>
      <c r="BK114" s="1">
        <f>SUM(BI$3:BI114)</f>
        <v>0.57751446096782022</v>
      </c>
      <c r="BL114" s="1">
        <f t="shared" si="108"/>
        <v>1.4299269792481404</v>
      </c>
      <c r="BM114" s="34">
        <f t="shared" si="109"/>
        <v>0.27489805731249983</v>
      </c>
      <c r="BN114" s="33">
        <f t="shared" si="110"/>
        <v>1.6714524563758388</v>
      </c>
      <c r="BO114" s="14">
        <f t="shared" si="111"/>
        <v>1.8492253959731542</v>
      </c>
      <c r="BP114" s="1">
        <f t="shared" si="112"/>
        <v>0.59828204875672653</v>
      </c>
      <c r="BQ114" s="1">
        <f t="shared" si="113"/>
        <v>0.54076696230626353</v>
      </c>
      <c r="BR114" s="1">
        <f>SUM(BP$3:BP114)</f>
        <v>66.015366826929068</v>
      </c>
      <c r="BS114" s="1">
        <f>SUM(BQ$3:BQ114)</f>
        <v>61.405149000303709</v>
      </c>
      <c r="BT114" s="1">
        <f t="shared" si="114"/>
        <v>1.8447029836665737E-2</v>
      </c>
      <c r="BU114" s="1">
        <f t="shared" si="115"/>
        <v>8.3368240022215628E-3</v>
      </c>
      <c r="BV114" s="1">
        <f>SUM(BT$3:BT114)</f>
        <v>1.0216715681908071</v>
      </c>
      <c r="BW114" s="1">
        <f>SUM(BU$3:BU114)</f>
        <v>0.4716386133206234</v>
      </c>
      <c r="BX114" s="1">
        <f t="shared" si="116"/>
        <v>1.4933101815114305</v>
      </c>
      <c r="BY114" s="34">
        <f t="shared" si="117"/>
        <v>0.55003295487018367</v>
      </c>
      <c r="BZ114" s="33">
        <f t="shared" si="118"/>
        <v>1.3358819865771809</v>
      </c>
      <c r="CA114" s="14">
        <f t="shared" si="119"/>
        <v>2.1847958657718118</v>
      </c>
      <c r="CB114" s="1">
        <f t="shared" si="120"/>
        <v>0.74856911766750944</v>
      </c>
      <c r="CC114" s="1">
        <f t="shared" si="121"/>
        <v>0.45770866544858413</v>
      </c>
      <c r="CD114" s="1">
        <f>SUM(CB$3:CB114)</f>
        <v>82.293361154041918</v>
      </c>
      <c r="CE114" s="1">
        <f>SUM(CC$3:CC114)</f>
        <v>51.863063904400335</v>
      </c>
      <c r="CF114" s="1">
        <f t="shared" si="122"/>
        <v>2.3080881128081539E-2</v>
      </c>
      <c r="CG114" s="1">
        <f t="shared" si="123"/>
        <v>7.0563419256656724E-3</v>
      </c>
      <c r="CH114" s="1">
        <f>SUM(CF$3:CF114)</f>
        <v>1.2748079310635401</v>
      </c>
      <c r="CI114" s="1">
        <f>SUM(CG$3:CG114)</f>
        <v>0.39856975139009831</v>
      </c>
      <c r="CJ114" s="1">
        <f t="shared" si="124"/>
        <v>1.6733776824536384</v>
      </c>
      <c r="CK114" s="34">
        <f t="shared" si="125"/>
        <v>0.87623817967344175</v>
      </c>
      <c r="CL114" s="33">
        <f t="shared" si="126"/>
        <v>1.2519893691275166</v>
      </c>
      <c r="CM114" s="14">
        <f t="shared" si="127"/>
        <v>2.2686884832214766</v>
      </c>
      <c r="CN114" s="1">
        <f t="shared" si="128"/>
        <v>0.79872882682452617</v>
      </c>
      <c r="CO114" s="1">
        <f t="shared" si="129"/>
        <v>0.44078330162809609</v>
      </c>
      <c r="CP114" s="1">
        <f>SUM(CN$3:CN114)</f>
        <v>87.699687727790504</v>
      </c>
      <c r="CQ114" s="1">
        <f>SUM(CO$3:CO114)</f>
        <v>49.923600110816615</v>
      </c>
      <c r="CR114" s="1">
        <f t="shared" si="130"/>
        <v>2.4627472160422891E-2</v>
      </c>
      <c r="CS114" s="1">
        <f t="shared" si="131"/>
        <v>6.7954092334331483E-3</v>
      </c>
      <c r="CT114" s="1">
        <f>SUM(CR$3:CR114)</f>
        <v>1.3589874323333833</v>
      </c>
      <c r="CU114" s="1">
        <f>SUM(CS$3:CS114)</f>
        <v>0.38370828476009611</v>
      </c>
      <c r="CV114" s="1">
        <f t="shared" si="132"/>
        <v>1.7426957170934794</v>
      </c>
      <c r="CW114" s="34">
        <f t="shared" si="133"/>
        <v>0.97527914757328715</v>
      </c>
    </row>
    <row r="115" spans="2:101" ht="14.25" x14ac:dyDescent="0.15">
      <c r="B115" s="48"/>
      <c r="C115" s="18"/>
      <c r="D115" s="19"/>
      <c r="E115" s="2" t="str">
        <f t="shared" si="135"/>
        <v>→</v>
      </c>
      <c r="F115" s="83"/>
      <c r="G115" s="20">
        <f t="shared" si="136"/>
        <v>0</v>
      </c>
      <c r="H115" s="4">
        <v>0</v>
      </c>
      <c r="I115" s="36">
        <f t="shared" si="137"/>
        <v>366</v>
      </c>
      <c r="J115" s="123">
        <f t="shared" si="138"/>
        <v>0</v>
      </c>
      <c r="K115" s="59"/>
      <c r="L115" s="54">
        <f>IF(J115=0,0,SUM(J$21:J115)+SUM(K$21:K115)/86400+SUM(C$21:C115)/86400)</f>
        <v>0</v>
      </c>
      <c r="M115" s="66">
        <f t="shared" si="157"/>
        <v>0</v>
      </c>
      <c r="N115" s="67">
        <f t="shared" si="139"/>
        <v>0</v>
      </c>
      <c r="O115" s="68">
        <f t="shared" si="140"/>
        <v>367</v>
      </c>
      <c r="P115" s="68">
        <f t="shared" si="158"/>
        <v>0</v>
      </c>
      <c r="Q115" s="68">
        <f t="shared" si="141"/>
        <v>0</v>
      </c>
      <c r="R115" s="68">
        <f t="shared" si="159"/>
        <v>0</v>
      </c>
      <c r="S115" s="67">
        <f t="shared" si="142"/>
        <v>0</v>
      </c>
      <c r="T115" s="68">
        <f t="shared" si="143"/>
        <v>367</v>
      </c>
      <c r="U115" s="68">
        <f t="shared" si="160"/>
        <v>0</v>
      </c>
      <c r="V115" s="68">
        <f t="shared" si="144"/>
        <v>0</v>
      </c>
      <c r="W115" s="68">
        <f t="shared" si="161"/>
        <v>0</v>
      </c>
      <c r="X115" s="67">
        <f t="shared" si="145"/>
        <v>0</v>
      </c>
      <c r="Y115" s="68">
        <f t="shared" si="146"/>
        <v>367</v>
      </c>
      <c r="Z115" s="68">
        <f t="shared" si="162"/>
        <v>0</v>
      </c>
      <c r="AA115" s="68">
        <f t="shared" si="147"/>
        <v>0</v>
      </c>
      <c r="AB115" s="68">
        <f t="shared" si="163"/>
        <v>0</v>
      </c>
      <c r="AC115" s="69">
        <f t="shared" si="148"/>
        <v>0</v>
      </c>
      <c r="AD115" s="70">
        <f t="shared" si="149"/>
        <v>0</v>
      </c>
      <c r="AE115" s="70">
        <f t="shared" si="150"/>
        <v>367</v>
      </c>
      <c r="AF115" s="71">
        <f t="shared" si="151"/>
        <v>0</v>
      </c>
      <c r="AG115" s="69" t="e">
        <f t="shared" si="152"/>
        <v>#DIV/0!</v>
      </c>
      <c r="AH115" s="70" t="e">
        <f t="shared" si="153"/>
        <v>#DIV/0!</v>
      </c>
      <c r="AI115" s="70" t="e">
        <f t="shared" si="154"/>
        <v>#DIV/0!</v>
      </c>
      <c r="AJ115" s="70" t="e">
        <f t="shared" si="155"/>
        <v>#DIV/0!</v>
      </c>
      <c r="AK115" s="72" t="e">
        <f t="shared" si="156"/>
        <v>#DIV/0!</v>
      </c>
      <c r="AM115" s="12">
        <v>112</v>
      </c>
      <c r="AN115" s="13">
        <f t="shared" si="134"/>
        <v>27240.966748999996</v>
      </c>
      <c r="AO115" s="14">
        <f t="shared" si="93"/>
        <v>1385.9264340879997</v>
      </c>
      <c r="AP115" s="33">
        <f t="shared" si="94"/>
        <v>2.0902420402684561</v>
      </c>
      <c r="AQ115" s="14">
        <f t="shared" si="95"/>
        <v>1.4304358120805367</v>
      </c>
      <c r="AR115" s="1">
        <f t="shared" si="96"/>
        <v>0.47841349505704467</v>
      </c>
      <c r="AS115" s="1">
        <f t="shared" si="97"/>
        <v>0.6990876427691799</v>
      </c>
      <c r="AT115" s="1">
        <f>SUM(AR$3:AR115)</f>
        <v>53.407132455123282</v>
      </c>
      <c r="AU115" s="1">
        <f>SUM(AS$3:AS115)</f>
        <v>80.444669231155316</v>
      </c>
      <c r="AV115" s="1">
        <f t="shared" si="98"/>
        <v>1.4883975401774722E-2</v>
      </c>
      <c r="AW115" s="1">
        <f t="shared" si="99"/>
        <v>1.0874696665298354E-2</v>
      </c>
      <c r="AX115" s="1">
        <f>SUM(AV$3:AV115)</f>
        <v>0.83339625851451116</v>
      </c>
      <c r="AY115" s="1">
        <f>SUM(AW$3:AW115)</f>
        <v>0.62272758113037918</v>
      </c>
      <c r="AZ115" s="1">
        <f t="shared" si="100"/>
        <v>1.4561238396448903</v>
      </c>
      <c r="BA115" s="1">
        <f t="shared" si="101"/>
        <v>0.21066867738413197</v>
      </c>
      <c r="BB115" s="33">
        <f t="shared" si="102"/>
        <v>2.0063494228187921</v>
      </c>
      <c r="BC115" s="14">
        <f t="shared" si="103"/>
        <v>1.5143284295302011</v>
      </c>
      <c r="BD115" s="1">
        <f t="shared" si="104"/>
        <v>0.49841766774356994</v>
      </c>
      <c r="BE115" s="1">
        <f t="shared" si="105"/>
        <v>0.66035873097240594</v>
      </c>
      <c r="BF115" s="1">
        <f>SUM(BD$3:BD115)</f>
        <v>55.612235916630269</v>
      </c>
      <c r="BG115" s="1">
        <f>SUM(BE$3:BE115)</f>
        <v>75.910745182413578</v>
      </c>
      <c r="BH115" s="1">
        <f t="shared" si="106"/>
        <v>1.5506327440911063E-2</v>
      </c>
      <c r="BI115" s="1">
        <f t="shared" si="107"/>
        <v>1.0272246926237426E-2</v>
      </c>
      <c r="BJ115" s="1">
        <f>SUM(BH$3:BH115)</f>
        <v>0.86791884572123112</v>
      </c>
      <c r="BK115" s="1">
        <f>SUM(BI$3:BI115)</f>
        <v>0.58778670789405763</v>
      </c>
      <c r="BL115" s="1">
        <f t="shared" si="108"/>
        <v>1.4557055536152887</v>
      </c>
      <c r="BM115" s="34">
        <f t="shared" si="109"/>
        <v>0.2801321378271735</v>
      </c>
      <c r="BN115" s="33">
        <f t="shared" si="110"/>
        <v>1.670778953020134</v>
      </c>
      <c r="BO115" s="14">
        <f t="shared" si="111"/>
        <v>1.8498988993288588</v>
      </c>
      <c r="BP115" s="1">
        <f t="shared" si="112"/>
        <v>0.59852322067642738</v>
      </c>
      <c r="BQ115" s="1">
        <f t="shared" si="113"/>
        <v>0.540570082161138</v>
      </c>
      <c r="BR115" s="1">
        <f>SUM(BP$3:BP115)</f>
        <v>66.613890047605494</v>
      </c>
      <c r="BS115" s="1">
        <f>SUM(BQ$3:BQ115)</f>
        <v>61.945719082464848</v>
      </c>
      <c r="BT115" s="1">
        <f t="shared" si="114"/>
        <v>1.8620722421044407E-2</v>
      </c>
      <c r="BU115" s="1">
        <f t="shared" si="115"/>
        <v>8.408867944728813E-3</v>
      </c>
      <c r="BV115" s="1">
        <f>SUM(BT$3:BT115)</f>
        <v>1.0402922906118515</v>
      </c>
      <c r="BW115" s="1">
        <f>SUM(BU$3:BU115)</f>
        <v>0.48004748126535224</v>
      </c>
      <c r="BX115" s="1">
        <f t="shared" si="116"/>
        <v>1.5203397718772038</v>
      </c>
      <c r="BY115" s="34">
        <f t="shared" si="117"/>
        <v>0.56024480934649923</v>
      </c>
      <c r="BZ115" s="33">
        <f t="shared" si="118"/>
        <v>1.3352084832214763</v>
      </c>
      <c r="CA115" s="14">
        <f t="shared" si="119"/>
        <v>2.1854693691275169</v>
      </c>
      <c r="CB115" s="1">
        <f t="shared" si="120"/>
        <v>0.74894670949609754</v>
      </c>
      <c r="CC115" s="1">
        <f t="shared" si="121"/>
        <v>0.45756761184862543</v>
      </c>
      <c r="CD115" s="1">
        <f>SUM(CB$3:CB115)</f>
        <v>83.042307863538014</v>
      </c>
      <c r="CE115" s="1">
        <f>SUM(CC$3:CC115)</f>
        <v>52.320631516248959</v>
      </c>
      <c r="CF115" s="1">
        <f t="shared" si="122"/>
        <v>2.3300564295434145E-2</v>
      </c>
      <c r="CG115" s="1">
        <f t="shared" si="123"/>
        <v>7.117718406534173E-3</v>
      </c>
      <c r="CH115" s="1">
        <f>SUM(CF$3:CF115)</f>
        <v>1.2981084953589743</v>
      </c>
      <c r="CI115" s="1">
        <f>SUM(CG$3:CG115)</f>
        <v>0.4056874697966325</v>
      </c>
      <c r="CJ115" s="1">
        <f t="shared" si="124"/>
        <v>1.7037959651556069</v>
      </c>
      <c r="CK115" s="34">
        <f t="shared" si="125"/>
        <v>0.89242102556234182</v>
      </c>
      <c r="CL115" s="33">
        <f t="shared" si="126"/>
        <v>1.2513158657718118</v>
      </c>
      <c r="CM115" s="14">
        <f t="shared" si="127"/>
        <v>2.2693619865771812</v>
      </c>
      <c r="CN115" s="1">
        <f t="shared" si="128"/>
        <v>0.7991587315031764</v>
      </c>
      <c r="CO115" s="1">
        <f t="shared" si="129"/>
        <v>0.4406524855509163</v>
      </c>
      <c r="CP115" s="1">
        <f>SUM(CN$3:CN115)</f>
        <v>88.498846459293674</v>
      </c>
      <c r="CQ115" s="1">
        <f>SUM(CO$3:CO115)</f>
        <v>50.364252596367528</v>
      </c>
      <c r="CR115" s="1">
        <f t="shared" si="130"/>
        <v>2.4862716091209932E-2</v>
      </c>
      <c r="CS115" s="1">
        <f t="shared" si="131"/>
        <v>6.8545942196809196E-3</v>
      </c>
      <c r="CT115" s="1">
        <f>SUM(CR$3:CR115)</f>
        <v>1.3838501484245931</v>
      </c>
      <c r="CU115" s="1">
        <f>SUM(CS$3:CS115)</f>
        <v>0.39056287897977704</v>
      </c>
      <c r="CV115" s="1">
        <f t="shared" si="132"/>
        <v>1.7744130274043701</v>
      </c>
      <c r="CW115" s="34">
        <f t="shared" si="133"/>
        <v>0.99328726944481605</v>
      </c>
    </row>
    <row r="116" spans="2:101" ht="14.25" x14ac:dyDescent="0.15">
      <c r="B116" s="48"/>
      <c r="C116" s="18"/>
      <c r="D116" s="19"/>
      <c r="E116" s="2" t="str">
        <f t="shared" si="135"/>
        <v>→</v>
      </c>
      <c r="F116" s="83"/>
      <c r="G116" s="20">
        <f t="shared" si="136"/>
        <v>0</v>
      </c>
      <c r="H116" s="4">
        <v>0</v>
      </c>
      <c r="I116" s="36">
        <f t="shared" si="137"/>
        <v>366</v>
      </c>
      <c r="J116" s="123">
        <f t="shared" si="138"/>
        <v>0</v>
      </c>
      <c r="K116" s="59"/>
      <c r="L116" s="54">
        <f>IF(J116=0,0,SUM(J$21:J116)+SUM(K$21:K116)/86400+SUM(C$21:C116)/86400)</f>
        <v>0</v>
      </c>
      <c r="M116" s="66">
        <f t="shared" si="157"/>
        <v>0</v>
      </c>
      <c r="N116" s="67">
        <f t="shared" si="139"/>
        <v>0</v>
      </c>
      <c r="O116" s="68">
        <f t="shared" si="140"/>
        <v>367</v>
      </c>
      <c r="P116" s="68">
        <f t="shared" si="158"/>
        <v>0</v>
      </c>
      <c r="Q116" s="68">
        <f t="shared" si="141"/>
        <v>0</v>
      </c>
      <c r="R116" s="68">
        <f t="shared" si="159"/>
        <v>0</v>
      </c>
      <c r="S116" s="67">
        <f t="shared" si="142"/>
        <v>0</v>
      </c>
      <c r="T116" s="68">
        <f t="shared" si="143"/>
        <v>367</v>
      </c>
      <c r="U116" s="68">
        <f t="shared" si="160"/>
        <v>0</v>
      </c>
      <c r="V116" s="68">
        <f t="shared" si="144"/>
        <v>0</v>
      </c>
      <c r="W116" s="68">
        <f t="shared" si="161"/>
        <v>0</v>
      </c>
      <c r="X116" s="67">
        <f t="shared" si="145"/>
        <v>0</v>
      </c>
      <c r="Y116" s="68">
        <f t="shared" si="146"/>
        <v>367</v>
      </c>
      <c r="Z116" s="68">
        <f t="shared" si="162"/>
        <v>0</v>
      </c>
      <c r="AA116" s="68">
        <f t="shared" si="147"/>
        <v>0</v>
      </c>
      <c r="AB116" s="68">
        <f t="shared" si="163"/>
        <v>0</v>
      </c>
      <c r="AC116" s="69">
        <f t="shared" si="148"/>
        <v>0</v>
      </c>
      <c r="AD116" s="70">
        <f t="shared" si="149"/>
        <v>0</v>
      </c>
      <c r="AE116" s="70">
        <f t="shared" si="150"/>
        <v>367</v>
      </c>
      <c r="AF116" s="71">
        <f t="shared" si="151"/>
        <v>0</v>
      </c>
      <c r="AG116" s="69" t="e">
        <f t="shared" si="152"/>
        <v>#DIV/0!</v>
      </c>
      <c r="AH116" s="70" t="e">
        <f t="shared" si="153"/>
        <v>#DIV/0!</v>
      </c>
      <c r="AI116" s="70" t="e">
        <f t="shared" si="154"/>
        <v>#DIV/0!</v>
      </c>
      <c r="AJ116" s="70" t="e">
        <f t="shared" si="155"/>
        <v>#DIV/0!</v>
      </c>
      <c r="AK116" s="72" t="e">
        <f t="shared" si="156"/>
        <v>#DIV/0!</v>
      </c>
      <c r="AM116" s="12">
        <v>113</v>
      </c>
      <c r="AN116" s="13">
        <f t="shared" si="134"/>
        <v>27240.966748999996</v>
      </c>
      <c r="AO116" s="14">
        <f t="shared" si="93"/>
        <v>1396.4389408479997</v>
      </c>
      <c r="AP116" s="33">
        <f t="shared" si="94"/>
        <v>2.0895627114093958</v>
      </c>
      <c r="AQ116" s="14">
        <f t="shared" si="95"/>
        <v>1.431115140939597</v>
      </c>
      <c r="AR116" s="1">
        <f t="shared" si="96"/>
        <v>0.47856903003667539</v>
      </c>
      <c r="AS116" s="1">
        <f t="shared" si="97"/>
        <v>0.69875579636691643</v>
      </c>
      <c r="AT116" s="1">
        <f>SUM(AR$3:AR116)</f>
        <v>53.885701485159956</v>
      </c>
      <c r="AU116" s="1">
        <f>SUM(AS$3:AS116)</f>
        <v>81.143425027522227</v>
      </c>
      <c r="AV116" s="1">
        <f t="shared" si="98"/>
        <v>1.5021750109484533E-2</v>
      </c>
      <c r="AW116" s="1">
        <f t="shared" si="99"/>
        <v>1.0966584026314105E-2</v>
      </c>
      <c r="AX116" s="1">
        <f>SUM(AV$3:AV116)</f>
        <v>0.84841800862399563</v>
      </c>
      <c r="AY116" s="1">
        <f>SUM(AW$3:AW116)</f>
        <v>0.6336941651566933</v>
      </c>
      <c r="AZ116" s="1">
        <f t="shared" si="100"/>
        <v>1.4821121737806888</v>
      </c>
      <c r="BA116" s="1">
        <f t="shared" si="101"/>
        <v>0.21472384346730233</v>
      </c>
      <c r="BB116" s="33">
        <f t="shared" si="102"/>
        <v>2.0056700939597314</v>
      </c>
      <c r="BC116" s="14">
        <f t="shared" si="103"/>
        <v>1.5150077583892614</v>
      </c>
      <c r="BD116" s="1">
        <f t="shared" si="104"/>
        <v>0.49858648389463267</v>
      </c>
      <c r="BE116" s="1">
        <f t="shared" si="105"/>
        <v>0.66006262638759572</v>
      </c>
      <c r="BF116" s="1">
        <f>SUM(BD$3:BD116)</f>
        <v>56.110822400524903</v>
      </c>
      <c r="BG116" s="1">
        <f>SUM(BE$3:BE116)</f>
        <v>76.570807808801177</v>
      </c>
      <c r="BH116" s="1">
        <f t="shared" si="106"/>
        <v>1.5650075744470415E-2</v>
      </c>
      <c r="BI116" s="1">
        <f t="shared" si="107"/>
        <v>1.0359316219694211E-2</v>
      </c>
      <c r="BJ116" s="1">
        <f>SUM(BH$3:BH116)</f>
        <v>0.88356892146570154</v>
      </c>
      <c r="BK116" s="1">
        <f>SUM(BI$3:BI116)</f>
        <v>0.59814602411375184</v>
      </c>
      <c r="BL116" s="1">
        <f t="shared" si="108"/>
        <v>1.4817149455794534</v>
      </c>
      <c r="BM116" s="34">
        <f t="shared" si="109"/>
        <v>0.2854228973519497</v>
      </c>
      <c r="BN116" s="33">
        <f t="shared" si="110"/>
        <v>1.6700996241610737</v>
      </c>
      <c r="BO116" s="14">
        <f t="shared" si="111"/>
        <v>1.8505782281879193</v>
      </c>
      <c r="BP116" s="1">
        <f t="shared" si="112"/>
        <v>0.59876667567201036</v>
      </c>
      <c r="BQ116" s="1">
        <f t="shared" si="113"/>
        <v>0.54037164426126261</v>
      </c>
      <c r="BR116" s="1">
        <f>SUM(BP$3:BP116)</f>
        <v>67.212656723277505</v>
      </c>
      <c r="BS116" s="1">
        <f>SUM(BQ$3:BQ116)</f>
        <v>62.486090726726111</v>
      </c>
      <c r="BT116" s="1">
        <f t="shared" si="114"/>
        <v>1.8794620653038104E-2</v>
      </c>
      <c r="BU116" s="1">
        <f t="shared" si="115"/>
        <v>8.4808327502114821E-3</v>
      </c>
      <c r="BV116" s="1">
        <f>SUM(BT$3:BT116)</f>
        <v>1.0590869112648895</v>
      </c>
      <c r="BW116" s="1">
        <f>SUM(BU$3:BU116)</f>
        <v>0.48852831401556374</v>
      </c>
      <c r="BX116" s="1">
        <f t="shared" si="116"/>
        <v>1.5476152252804534</v>
      </c>
      <c r="BY116" s="34">
        <f t="shared" si="117"/>
        <v>0.57055859724932578</v>
      </c>
      <c r="BZ116" s="33">
        <f t="shared" si="118"/>
        <v>1.3345291543624163</v>
      </c>
      <c r="CA116" s="14">
        <f t="shared" si="119"/>
        <v>2.1861486979865767</v>
      </c>
      <c r="CB116" s="1">
        <f t="shared" si="120"/>
        <v>0.74932795340672742</v>
      </c>
      <c r="CC116" s="1">
        <f t="shared" si="121"/>
        <v>0.45742542623975718</v>
      </c>
      <c r="CD116" s="1">
        <f>SUM(CB$3:CB116)</f>
        <v>83.791635816944748</v>
      </c>
      <c r="CE116" s="1">
        <f>SUM(CC$3:CC116)</f>
        <v>52.778056942488718</v>
      </c>
      <c r="CF116" s="1">
        <f t="shared" si="122"/>
        <v>2.3520571870822276E-2</v>
      </c>
      <c r="CG116" s="1">
        <f t="shared" si="123"/>
        <v>7.1790379395961891E-3</v>
      </c>
      <c r="CH116" s="1">
        <f>SUM(CF$3:CF116)</f>
        <v>1.3216290672297966</v>
      </c>
      <c r="CI116" s="1">
        <f>SUM(CG$3:CG116)</f>
        <v>0.41286650773622868</v>
      </c>
      <c r="CJ116" s="1">
        <f t="shared" si="124"/>
        <v>1.7344955749660254</v>
      </c>
      <c r="CK116" s="34">
        <f t="shared" si="125"/>
        <v>0.90876255949356788</v>
      </c>
      <c r="CL116" s="33">
        <f t="shared" si="126"/>
        <v>1.2506365369127515</v>
      </c>
      <c r="CM116" s="14">
        <f t="shared" si="127"/>
        <v>2.2700413154362415</v>
      </c>
      <c r="CN116" s="1">
        <f t="shared" si="128"/>
        <v>0.79959282372202378</v>
      </c>
      <c r="CO116" s="1">
        <f t="shared" si="129"/>
        <v>0.44052061660729142</v>
      </c>
      <c r="CP116" s="1">
        <f>SUM(CN$3:CN116)</f>
        <v>89.298439283015696</v>
      </c>
      <c r="CQ116" s="1">
        <f>SUM(CO$3:CO116)</f>
        <v>50.804773212974823</v>
      </c>
      <c r="CR116" s="1">
        <f t="shared" si="130"/>
        <v>2.5098330300163525E-2</v>
      </c>
      <c r="CS116" s="1">
        <f t="shared" si="131"/>
        <v>6.9137263439755453E-3</v>
      </c>
      <c r="CT116" s="1">
        <f>SUM(CR$3:CR116)</f>
        <v>1.4089484787247566</v>
      </c>
      <c r="CU116" s="1">
        <f>SUM(CS$3:CS116)</f>
        <v>0.39747660532375256</v>
      </c>
      <c r="CV116" s="1">
        <f t="shared" si="132"/>
        <v>1.8064250840485092</v>
      </c>
      <c r="CW116" s="34">
        <f t="shared" si="133"/>
        <v>1.011471873401004</v>
      </c>
    </row>
    <row r="117" spans="2:101" ht="14.25" x14ac:dyDescent="0.15">
      <c r="B117" s="48"/>
      <c r="C117" s="18"/>
      <c r="D117" s="19"/>
      <c r="E117" s="2" t="str">
        <f t="shared" si="135"/>
        <v>→</v>
      </c>
      <c r="F117" s="83"/>
      <c r="G117" s="20">
        <f t="shared" ref="G117:G123" si="164">MAX(D118-D117,0)</f>
        <v>0</v>
      </c>
      <c r="H117" s="4">
        <v>0</v>
      </c>
      <c r="I117" s="36">
        <f t="shared" ref="I117:I123" si="165">IF($H117=$G$11,MATCH(0,$AP$3:$AP$408,-1),0)+IF($H117=$G$12,MATCH(0,$BB$3:$BB$408,-1),0)+IF($H117=$G$13,MATCH(0,$BN$3:$BN$408,-1),0)+IF($H117=$G$14,MATCH(0,$BZ$3:$BZ$408,-1),0)+IF($H117=$G$15,MATCH(0,$CL$3:$CL$408,-1),0)</f>
        <v>366</v>
      </c>
      <c r="J117" s="123">
        <f t="shared" ref="J117:J123" si="166">IFERROR(IF($B118=0,0,(IF($H117=$G$11,AG117)+IF($H117=$G$12,AH117)+IF($H117=$G$13,AI117)+IF($H117=$G$14,AJ117)+IF($H117=$G$15,AK117))/86400),0)</f>
        <v>0</v>
      </c>
      <c r="K117" s="59"/>
      <c r="L117" s="54">
        <f>IF(J117=0,0,SUM(J$21:J117)+SUM(K$21:K117)/86400+SUM(C$21:C117)/86400)</f>
        <v>0</v>
      </c>
      <c r="M117" s="66">
        <f t="shared" si="157"/>
        <v>0</v>
      </c>
      <c r="N117" s="67">
        <f t="shared" ref="N117:N148" si="167">IF($H117=$G$11,MIN(LOOKUP($G117+LOOKUP(M117,$AM$3:$AM$408,$AX$3:$AX$408),$AX$3:$AX$408,$AM$3:$AM$408),$I117),0)
+IF($H117=$G$12,MIN(LOOKUP($G117+LOOKUP(M117,$AM$3:$AM$408,$BJ$3:$BJ$408),$BJ$3:$BJ$408,$AM$3:$AM$408),$I117),0)
+IF($H117=$G$13,MIN(LOOKUP($G117+LOOKUP(M117,$AM$3:$AM$408,$BV$3:$BV$408),$BV$3:$BV$408,$AM$3:$AM$408),$I117),0)
+IF($H117=$G$14,MIN(LOOKUP($G117+LOOKUP(M117,$AM$3:$AM$408,$CH$3:$CH$408),$CH$3:$CH$408,$AM$3:$AM$408),$I117),0)
+IF($H117=$G$15,MIN(LOOKUP($G117+LOOKUP(M117,$AM$3:$AM$408,$CT$3:$CT$408),$CT$3:$CT$408,$AM$3:$AM$408),$I117),0)</f>
        <v>0</v>
      </c>
      <c r="O117" s="68">
        <f t="shared" ref="O117:O123" si="168">IF($H117=$G$11,MAX(IFERROR(LOOKUP(-$G117+LOOKUP(M117,$AM$3:$AM$408,$AX$3:$AX$408),$AX$3:$AX$408,$AM$3:$AM$408),0),$I117+1))
+IF($H117=$G$12,MAX(IFERROR(LOOKUP(-$G117+LOOKUP(M117,$AM$3:$AM$408,$BJ$3:$BJ$408),$BJ$3:$BJ$408,$AM$3:$AM$408),0),$I117+1))
+IF($H117=$G$13,MAX(IFERROR(LOOKUP(-$G117+LOOKUP(M117,$AM$3:$AM$408,$BV$3:$BV$408),$BV$3:$BV$408,$AM$3:$AM$408),0),$I117+1))
+IF($H117=$G$14,MAX(IFERROR(LOOKUP(-$G117+LOOKUP(M117,$AM$3:$AM$408,$CH$3:$CH$408),$CH$3:$CH$408,$AM$3:$AM$408),0),$I117+1))
+IF($H117=$G$15,MAX(IFERROR(LOOKUP(-$G117+LOOKUP(M117,$AM$3:$AM$408,$CT$3:$CT$408),$CT$3:$CT$408,$AM$3:$AM$408),0),$I117+1))</f>
        <v>367</v>
      </c>
      <c r="P117" s="68">
        <f t="shared" si="158"/>
        <v>0</v>
      </c>
      <c r="Q117" s="68">
        <f t="shared" ref="Q117:Q123" si="169">IF($H117=$G$11,LOOKUP($G117+LOOKUP(M118,$AM$3:$AM$408,$AY$3:$AY$408),$AY$3:$AY$408,$AM$3:$AM$408),0)
+IF($H117=$G$12,LOOKUP($G117+LOOKUP(M118,$AM$3:$AM$408,$BK$3:$BK$408),$BK$3:$BK$408,$AM$3:$AM$408),0)
+IF($H117=$G$13,LOOKUP($G117+LOOKUP(M118,$AM$3:$AM$408,$BW$3:$BW$408),$BW$3:$BW$408,$AM$3:$AM$408),0)
+IF($H117=$G$14,LOOKUP($G117+LOOKUP(M118,$AM$3:$AM$408,$CI$3:$CI$408),$CI$3:$CI$408,$AM$3:$AM$408),0)
+IF($H117=$G$15,LOOKUP($G117+LOOKUP(M118,$AM$3:$AM$408,$CU$3:$CU$408),$CU$3:$CU$408,$AM$3:$AM$408),0)</f>
        <v>0</v>
      </c>
      <c r="R117" s="68">
        <f t="shared" si="159"/>
        <v>0</v>
      </c>
      <c r="S117" s="67">
        <f t="shared" ref="S117:S148" si="170">IF($H117=$G$11,MIN(LOOKUP($G117+LOOKUP(R117,$AM$3:$AM$408,$AX$3:$AX$408),$AX$3:$AX$408,$AM$3:$AM$408),$I117),0)
+IF($H117=$G$12,MIN(LOOKUP($G117+LOOKUP(R117,$AM$3:$AM$408,$BJ$3:$BJ$408),$BJ$3:$BJ$408,$AM$3:$AM$408),$I117),0)
+IF($H117=$G$13,MIN(LOOKUP($G117+LOOKUP(R117,$AM$3:$AM$408,$BV$3:$BV$408),$BV$3:$BV$408,$AM$3:$AM$408),$I117),0)
+IF($H117=$G$14,MIN(LOOKUP($G117+LOOKUP(R117,$AM$3:$AM$408,$CH$3:$CH$408),$CH$3:$CH$408,$AM$3:$AM$408),$I117),0)
+IF($H117=$G$15,MIN(LOOKUP($G117+LOOKUP(R117,$AM$3:$AM$408,$CT$3:$CT$408),$CT$3:$CT$408,$AM$3:$AM$408),$I117),0)</f>
        <v>0</v>
      </c>
      <c r="T117" s="68">
        <f t="shared" ref="T117:T123" si="171">IF($H117=$G$11,MAX(IFERROR(LOOKUP(-$G117+LOOKUP(R117,$AM$3:$AM$408,$AX$3:$AX$408),$AX$3:$AX$408,$AM$3:$AM$408),0),$I117+1))
+IF($H117=$G$12,MAX(IFERROR(LOOKUP(-$G117+LOOKUP(R117,$AM$3:$AM$408,$BJ$3:$BJ$408),$BJ$3:$BJ$408,$AM$3:$AM$408),0),$I117+1))
+IF($H117=$G$13,MAX(IFERROR(LOOKUP(-$G117+LOOKUP(R117,$AM$3:$AM$408,$BV$3:$BV$408),$BV$3:$BV$408,$AM$3:$AM$408),0),$I117+1))
+IF($H117=$G$14,MAX(IFERROR(LOOKUP(-$G117+LOOKUP(R117,$AM$3:$AM$408,$CH$3:$CH$408),$CH$3:$CH$408,$AM$3:$AM$408),0),$I117+1))
+IF($H117=$G$15,MAX(IFERROR(LOOKUP(-$G117+LOOKUP(R117,$AM$3:$AM$408,$CT$3:$CT$408),$CT$3:$CT$408,$AM$3:$AM$408),0),$I117+1))</f>
        <v>367</v>
      </c>
      <c r="U117" s="68">
        <f t="shared" si="160"/>
        <v>0</v>
      </c>
      <c r="V117" s="68">
        <f t="shared" ref="V117:V123" si="172">IF($H117=$G$11,LOOKUP($G117+LOOKUP(R118,$AM$3:$AM$408,$AY$3:$AY$408),$AY$3:$AY$408,$AM$3:$AM$408),0)
+IF($H117=$G$12,LOOKUP($G117+LOOKUP(R118,$AM$3:$AM$408,$BK$3:$BK$408),$BK$3:$BK$408,$AM$3:$AM$408),0)
+IF($H117=$G$13,LOOKUP($G117+LOOKUP(R118,$AM$3:$AM$408,$BW$3:$BW$408),$BW$3:$BW$408,$AM$3:$AM$408),0)
+IF($H117=$G$14,LOOKUP($G117+LOOKUP(R118,$AM$3:$AM$408,$CI$3:$CI$408),$CI$3:$CI$408,$AM$3:$AM$408),0)
+IF($H117=$G$15,LOOKUP($G117+LOOKUP(R118,$AM$3:$AM$408,$CU$3:$CU$408),$CU$3:$CU$408,$AM$3:$AM$408),0)</f>
        <v>0</v>
      </c>
      <c r="W117" s="68">
        <f t="shared" si="161"/>
        <v>0</v>
      </c>
      <c r="X117" s="67">
        <f t="shared" ref="X117:X148" si="173">IF($H117=$G$11,MIN(LOOKUP($G117+LOOKUP(W117,$AM$3:$AM$408,$AX$3:$AX$408),$AX$3:$AX$408,$AM$3:$AM$408),$I117),0)
+IF($H117=$G$12,MIN(LOOKUP($G117+LOOKUP(W117,$AM$3:$AM$408,$BJ$3:$BJ$408),$BJ$3:$BJ$408,$AM$3:$AM$408),$I117),0)
+IF($H117=$G$13,MIN(LOOKUP($G117+LOOKUP(W117,$AM$3:$AM$408,$BV$3:$BV$408),$BV$3:$BV$408,$AM$3:$AM$408),$I117),0)
+IF($H117=$G$14,MIN(LOOKUP($G117+LOOKUP(W117,$AM$3:$AM$408,$CH$3:$CH$408),$CH$3:$CH$408,$AM$3:$AM$408),$I117),0)
+IF($H117=$G$15,MIN(LOOKUP($G117+LOOKUP(W117,$AM$3:$AM$408,$CT$3:$CT$408),$CT$3:$CT$408,$AM$3:$AM$408),$I117),0)</f>
        <v>0</v>
      </c>
      <c r="Y117" s="68">
        <f t="shared" ref="Y117:Y123" si="174">IF($H117=$G$11,MAX(IFERROR(LOOKUP(-$G117+LOOKUP(W117,$AM$3:$AM$408,$AX$3:$AX$408),$AX$3:$AX$408,$AM$3:$AM$408),0),$I117+1))
+IF($H117=$G$12,MAX(IFERROR(LOOKUP(-$G117+LOOKUP(W117,$AM$3:$AM$408,$BJ$3:$BJ$408),$BJ$3:$BJ$408,$AM$3:$AM$408),0),$I117+1))
+IF($H117=$G$13,MAX(IFERROR(LOOKUP(-$G117+LOOKUP(W117,$AM$3:$AM$408,$BV$3:$BV$408),$BV$3:$BV$408,$AM$3:$AM$408),0),$I117+1))
+IF($H117=$G$14,MAX(IFERROR(LOOKUP(-$G117+LOOKUP(W117,$AM$3:$AM$408,$CH$3:$CH$408),$CH$3:$CH$408,$AM$3:$AM$408),0),$I117+1))
+IF($H117=$G$15,MAX(IFERROR(LOOKUP(-$G117+LOOKUP(W117,$AM$3:$AM$408,$CT$3:$CT$408),$CT$3:$CT$408,$AM$3:$AM$408),0),$I117+1))</f>
        <v>367</v>
      </c>
      <c r="Z117" s="68">
        <f t="shared" si="162"/>
        <v>0</v>
      </c>
      <c r="AA117" s="68">
        <f t="shared" ref="AA117:AA123" si="175">IF($H117=$G$11,LOOKUP($G117+LOOKUP(W118,$AM$3:$AM$408,$AY$3:$AY$408),$AY$3:$AY$408,$AM$3:$AM$408),0)
+IF($H117=$G$12,LOOKUP($G117+LOOKUP(W118,$AM$3:$AM$408,$BK$3:$BK$408),$BK$3:$BK$408,$AM$3:$AM$408),0)
+IF($H117=$G$13,LOOKUP($G117+LOOKUP(W118,$AM$3:$AM$408,$BW$3:$BW$408),$BW$3:$BW$408,$AM$3:$AM$408),0)
+IF($H117=$G$14,LOOKUP($G117+LOOKUP(W118,$AM$3:$AM$408,$CI$3:$CI$408),$CI$3:$CI$408,$AM$3:$AM$408),0)
+IF($H117=$G$15,LOOKUP($G117+LOOKUP(W118,$AM$3:$AM$408,$CU$3:$CU$408),$CU$3:$CU$408,$AM$3:$AM$408),0)</f>
        <v>0</v>
      </c>
      <c r="AB117" s="68">
        <f t="shared" si="163"/>
        <v>0</v>
      </c>
      <c r="AC117" s="69">
        <f t="shared" ref="AC117:AC148" si="176">IF($H117=$G$11,LOOKUP($G117+LOOKUP(AB117,$AM$3:$AM$408,$AX$3:$AX$408)+LOOKUP(AB118,$AM$3:$AM$408,$AY$3:$AY$408),$AZ$3:$AZ$408,$AM$3:$AM$408),0)
+IF($H117=$G$12,LOOKUP($G117+LOOKUP(AB117,$AM$3:$AM$408,$BJ$3:$BJ$408)+LOOKUP(AB118,$AM$3:$AM$408,$BK$3:$BK$408),$BL$3:$BL$408,$AM$3:$AM$408),0)
+IF($H117=$G$13,LOOKUP($G117+LOOKUP(AB117,$AM$3:$AM$408,$BV$3:$BV$408)+LOOKUP(AB118,$AM$3:$AM$408,$BW$3:$BW$408),$BX$3:$BX$408,$AM$3:$AM$408),0)
+IF($H117=$G$14,LOOKUP($G117+LOOKUP(AB117,$AM$3:$AM$408,$CH$3:$CH$408)+LOOKUP(AB118,$AM$3:$AM$408,$CI$3:$CI$408),$CJ$3:$CJ$408,$AM$3:$AM$408),0)
+IF($H117=$G$15,LOOKUP($G117+LOOKUP(AB117,$AM$3:$AM$408,$CT$3:$CT$408)+LOOKUP(AB118,$AM$3:$AM$408,$CU$3:$CU$408),$CV$3:$CV$408,$AM$3:$AM$408),0)</f>
        <v>0</v>
      </c>
      <c r="AD117" s="70">
        <f t="shared" ref="AD117:AD123" si="177">IF($H117=$G$11,LOOKUP(LOOKUP(Z117,$AM$3:$AM$408,$AX$3:$AX$408)-LOOKUP(AB118,$AM$3:$AM$408,$AY$3:$AY$408),$BA$3:$BA$408,$AM$3:$AM$408),0)
+IF($H117=$G$12,LOOKUP(LOOKUP(Z117,$AM$3:$AM$408,$BJ$3:$BJ$408)-LOOKUP(AB118,$AM$3:$AM$408,$BK$3:$BK$408),$BM$3:$BM$408,$AM$3:$AM$408),0)
+IF($H117=$G$13,LOOKUP(LOOKUP(Z117,$AM$3:$AM$408,$BV$3:$BV$408)-LOOKUP(AB118,$AM$3:$AM$408,$BW$3:$BW$408),$BY$3:$BY$408,$AM$3:$AM$408),0)
+IF($H117=$G$14,LOOKUP(LOOKUP(Z117,$AM$3:$AM$408,$CH$3:$CH$408)-LOOKUP(AB118,$AM$3:$AM$408,$CI$3:$CI$408),$CK$3:$CK$408,$AM$3:$AM$408),0)
+IF($H117=$G$15,LOOKUP(LOOKUP(Z117,$AM$3:$AM$408,$CT$3:$CT$408)-LOOKUP(AB118,$AM$3:$AM$408,$CU$3:$CU$408),$CW$3:$CW$408,$AM$3:$AM$408),0)</f>
        <v>0</v>
      </c>
      <c r="AE117" s="70">
        <f t="shared" ref="AE117:AE148" si="178">IF($G117&lt;IF($H117=$G$11,MAX(0,LOOKUP(AB117,$AM$3:$AM$408,$AX$3:$AX$408)-LOOKUP($I117,$AM$3:$AM$408,$AX$3:$AX$408))+MAX(0,LOOKUP($I117,$AM$3:$AM$408,$AY$3:$AY$408)-LOOKUP(AB118,$AM$3:$AM$408,$AY$3:$AY$408)),0)
+IF($H117=$G$12,MAX(0,LOOKUP(AB117,$AM$3:$AM$408,$BJ$3:$BJ$408)-LOOKUP($I117,$AM$3:$AM$408,$BJ$3:$BJ$408))+MAX(0,LOOKUP($I117,$AM$3:$AM$408,$BK$3:$BK$408)-LOOKUP(AB118,$AM$3:$AM$408,$BK$3:$BK$408)),0)
+IF($H117=$G$13,MAX(0,LOOKUP(AB117,$AM$3:$AM$408,$BV$3:$BV$408)-LOOKUP($I117,$AM$3:$AM$408,$BV$3:$BV$408))+MAX(0,LOOKUP($I117,$AM$3:$AM$408,$BW$3:$BW$408)-LOOKUP(AB118,$AM$3:$AM$408,$BW$3:$BW$408)),0)
+IF($H117=$G$14,MAX(0,LOOKUP(AB117,$AM$3:$AM$408,$CH$3:$CH$408)-LOOKUP($I117,$AM$3:$AM$408,$CH$3:$CH$408))+MAX(0,LOOKUP($I117,$AM$3:$AM$408,$CI$3:$CI$408)-LOOKUP(AB118,$AM$3:$AM$408,$CI$3:$CI$408)),0)
+IF($H117=$G$15,MAX(0,LOOKUP(AB117,$AM$3:$AM$408,$CT$3:$CT$408)-LOOKUP($I117,$AM$3:$AM$408,$CT$3:$CT$408))+MAX(0,LOOKUP($I117,$AM$3:$AM$408,$CU$3:$CU$408)-LOOKUP(AB118,$AM$3:$AM$408,$CU$3:$CU$408)),0),$I117+1,AD117)</f>
        <v>367</v>
      </c>
      <c r="AF117" s="71">
        <f t="shared" ref="AF117:AF123" si="179">IF(AB117&lt;$I117,MIN($F117,AC117),AE117)</f>
        <v>0</v>
      </c>
      <c r="AG117" s="69" t="e">
        <f t="shared" ref="AG117:AG148" si="180">MAX(0,IF(AB117&lt;$I117,1,-1)*(LOOKUP(AF117,$AM$3:$AM$408,$AT$3:$AT$408)-LOOKUP(AB117,$AM$3:$AM$408,$AT$3:$AT$408)))+($G117-MAX(0,IF(AB117&lt;$I117,1,-1)*(LOOKUP(AF117,$AM$3:$AM$408,$AX$3:$AX$408)-LOOKUP(AB117,$AM$3:$AM$408,$AX$3:$AX$408)))-MAX(0,LOOKUP(AF117,$AM$3:$AM$408,$AY$3:$AY$408)-LOOKUP(AB118,$AM$3:$AM$408,$AY$3:$AY$408)))*3600/AF117+MAX(0,LOOKUP(AF117,$AM$3:$AM$408,$AU$3:$AU$408)-LOOKUP(AB118,$AM$3:$AM$408,$AU$3:$AU$408))</f>
        <v>#DIV/0!</v>
      </c>
      <c r="AH117" s="70" t="e">
        <f t="shared" ref="AH117:AH123" si="181">MAX(0,IF(AB117&lt;$I117,1,-1)*(LOOKUP(AF117,$AM$3:$AM$408,$BF$3:$BF$408)-LOOKUP(AB117,$AM$3:$AM$408,$BF$3:$BF$408)))+($G117-MAX(0,IF(AB117&lt;$I117,1,-1)*(LOOKUP(AF117,$AM$3:$AM$408,$BJ$3:$BJ$408)-LOOKUP(AB117,$AM$3:$AM$408,$BJ$3:$BJ$408)))-MAX(0,LOOKUP(AF117,$AM$3:$AM$408,$BK$3:$BK$408)-LOOKUP(AB118,$AM$3:$AM$408,$BK$3:$BK$408)))*3600/AF117+MAX(0,LOOKUP(AF117,$AM$3:$AM$408,$BG$3:$BG$408)-LOOKUP(AB118,$AM$3:$AM$408,$BG$3:$BG$408))</f>
        <v>#DIV/0!</v>
      </c>
      <c r="AI117" s="70" t="e">
        <f t="shared" ref="AI117:AI123" si="182">MAX(0,IF(AB117&lt;$I117,1,-1)*(LOOKUP(AF117,$AM$3:$AM$408,$BR$3:$BR$408)-LOOKUP(AB117,$AM$3:$AM$408,$BR$3:$BR$408)))+($G117-MAX(0,IF(AB117&lt;$I117,1,-1)*(LOOKUP(AF117,$AM$3:$AM$408,$BV$3:$BV$408)-LOOKUP(AB117,$AM$3:$AM$408,$BV$3:$BV$408)))-MAX(0,LOOKUP(AF117,$AM$3:$AM$408,$BW$3:$BW$408)-LOOKUP(AB118,$AM$3:$AM$408,$BW$3:$BW$408)))*3600/AF117+MAX(0,LOOKUP(AF117,$AM$3:$AM$408,$BS$3:$BS$408)-LOOKUP(AB118,$AM$3:$AM$408,$BS$3:$BS$408))</f>
        <v>#DIV/0!</v>
      </c>
      <c r="AJ117" s="70" t="e">
        <f t="shared" ref="AJ117:AJ123" si="183">MAX(0,IF(AB117&lt;$I117,1,-1)*(LOOKUP(AF117,$AM$3:$AM$408,$CD$3:$CD$408)-LOOKUP(AB117,$AM$3:$AM$408,$CD$3:$CD$408)))+($G117-MAX(0,IF(AB117&lt;$I117,1,-1)*(LOOKUP(AF117,$AM$3:$AM$408,$CH$3:$CH$408)-LOOKUP(AB117,$AM$3:$AM$408,$CH$3:$CH$408)))-MAX(0,LOOKUP(AF117,$AM$3:$AM$408,$CI$3:$CI$408)-LOOKUP(AB118,$AM$3:$AM$408,$CI$3:$CI$408)))*3600/AF117+MAX(0,LOOKUP(AF117,$AM$3:$AM$408,$CE$3:$CE$408)-LOOKUP(AB118,$AM$3:$AM$408,$CE$3:$CE$408))</f>
        <v>#DIV/0!</v>
      </c>
      <c r="AK117" s="72" t="e">
        <f t="shared" ref="AK117:AK123" si="184">MAX(0,IF(AB117&lt;$I117,1,-1)*(LOOKUP(AF117,$AM$3:$AM$408,$CP$3:$CP$408)-LOOKUP(AB117,$AM$3:$AM$408,$CP$3:$CP$408)))+($G117-MAX(0,IF(AB117&lt;$I117,1,-1)*(LOOKUP(AF117,$AM$3:$AM$408,$CT$3:$CT$408)-LOOKUP(AB117,$AM$3:$AM$408,$CT$3:$CT$408)))-MAX(0,LOOKUP(AF117,$AM$3:$AM$408,$CU$3:$CU$408)-LOOKUP(AB118,$AM$3:$AM$408,$CU$3:$CU$408)))*3600/AF117+MAX(0,LOOKUP(AF117,$AM$3:$AM$408,$CQ$3:$CQ$408)-LOOKUP(AB118,$AM$3:$AM$408,$CQ$3:$CQ$408))</f>
        <v>#DIV/0!</v>
      </c>
      <c r="AM117" s="12">
        <v>114</v>
      </c>
      <c r="AN117" s="13">
        <f t="shared" si="134"/>
        <v>27240.966748999996</v>
      </c>
      <c r="AO117" s="14">
        <f t="shared" si="93"/>
        <v>1407.0415963519997</v>
      </c>
      <c r="AP117" s="33">
        <f t="shared" si="94"/>
        <v>2.0888775570469797</v>
      </c>
      <c r="AQ117" s="14">
        <f t="shared" si="95"/>
        <v>1.4318002953020132</v>
      </c>
      <c r="AR117" s="1">
        <f t="shared" si="96"/>
        <v>0.47872600125671683</v>
      </c>
      <c r="AS117" s="1">
        <f t="shared" si="97"/>
        <v>0.69842142321186451</v>
      </c>
      <c r="AT117" s="1">
        <f>SUM(AR$3:AR117)</f>
        <v>54.364427486416673</v>
      </c>
      <c r="AU117" s="1">
        <f>SUM(AS$3:AS117)</f>
        <v>81.841846450734096</v>
      </c>
      <c r="AV117" s="1">
        <f t="shared" si="98"/>
        <v>1.51596567064627E-2</v>
      </c>
      <c r="AW117" s="1">
        <f t="shared" si="99"/>
        <v>1.1058339200854521E-2</v>
      </c>
      <c r="AX117" s="1">
        <f>SUM(AV$3:AV117)</f>
        <v>0.86357766533045832</v>
      </c>
      <c r="AY117" s="1">
        <f>SUM(AW$3:AW117)</f>
        <v>0.64475250435754783</v>
      </c>
      <c r="AZ117" s="1">
        <f t="shared" si="100"/>
        <v>1.5083301696880063</v>
      </c>
      <c r="BA117" s="1">
        <f t="shared" si="101"/>
        <v>0.21882516097291049</v>
      </c>
      <c r="BB117" s="33">
        <f t="shared" si="102"/>
        <v>2.0049849395973154</v>
      </c>
      <c r="BC117" s="14">
        <f t="shared" si="103"/>
        <v>1.5156929127516776</v>
      </c>
      <c r="BD117" s="1">
        <f t="shared" si="104"/>
        <v>0.49875686358065197</v>
      </c>
      <c r="BE117" s="1">
        <f t="shared" si="105"/>
        <v>0.65976425144361295</v>
      </c>
      <c r="BF117" s="1">
        <f>SUM(BD$3:BD117)</f>
        <v>56.609579264105555</v>
      </c>
      <c r="BG117" s="1">
        <f>SUM(BE$3:BE117)</f>
        <v>77.230572060244796</v>
      </c>
      <c r="BH117" s="1">
        <f t="shared" si="106"/>
        <v>1.5793967346720644E-2</v>
      </c>
      <c r="BI117" s="1">
        <f t="shared" si="107"/>
        <v>1.0446267314523873E-2</v>
      </c>
      <c r="BJ117" s="1">
        <f>SUM(BH$3:BH117)</f>
        <v>0.89936288881242221</v>
      </c>
      <c r="BK117" s="1">
        <f>SUM(BI$3:BI117)</f>
        <v>0.60859229142827576</v>
      </c>
      <c r="BL117" s="1">
        <f t="shared" si="108"/>
        <v>1.5079551802406979</v>
      </c>
      <c r="BM117" s="34">
        <f t="shared" si="109"/>
        <v>0.29077059738414646</v>
      </c>
      <c r="BN117" s="33">
        <f t="shared" si="110"/>
        <v>1.6694144697986575</v>
      </c>
      <c r="BO117" s="14">
        <f t="shared" si="111"/>
        <v>1.8512633825503353</v>
      </c>
      <c r="BP117" s="1">
        <f t="shared" si="112"/>
        <v>0.59901241907925162</v>
      </c>
      <c r="BQ117" s="1">
        <f t="shared" si="113"/>
        <v>0.54017165219482777</v>
      </c>
      <c r="BR117" s="1">
        <f>SUM(BP$3:BP117)</f>
        <v>67.811669142356763</v>
      </c>
      <c r="BS117" s="1">
        <f>SUM(BQ$3:BQ117)</f>
        <v>63.02626237892094</v>
      </c>
      <c r="BT117" s="1">
        <f t="shared" si="114"/>
        <v>1.8968726604176301E-2</v>
      </c>
      <c r="BU117" s="1">
        <f t="shared" si="115"/>
        <v>8.5527178264181072E-3</v>
      </c>
      <c r="BV117" s="1">
        <f>SUM(BT$3:BT117)</f>
        <v>1.0780556378690658</v>
      </c>
      <c r="BW117" s="1">
        <f>SUM(BU$3:BU117)</f>
        <v>0.49708103184198182</v>
      </c>
      <c r="BX117" s="1">
        <f t="shared" si="116"/>
        <v>1.5751366697110476</v>
      </c>
      <c r="BY117" s="34">
        <f t="shared" si="117"/>
        <v>0.58097460602708395</v>
      </c>
      <c r="BZ117" s="33">
        <f t="shared" si="118"/>
        <v>1.333844</v>
      </c>
      <c r="CA117" s="14">
        <f t="shared" si="119"/>
        <v>2.1868338523489932</v>
      </c>
      <c r="CB117" s="1">
        <f t="shared" si="120"/>
        <v>0.74971285997462966</v>
      </c>
      <c r="CC117" s="1">
        <f t="shared" si="121"/>
        <v>0.45728211081324144</v>
      </c>
      <c r="CD117" s="1">
        <f>SUM(CB$3:CB117)</f>
        <v>84.541348676919384</v>
      </c>
      <c r="CE117" s="1">
        <f>SUM(CC$3:CC117)</f>
        <v>53.235339053301956</v>
      </c>
      <c r="CF117" s="1">
        <f t="shared" si="122"/>
        <v>2.3740907232529938E-2</v>
      </c>
      <c r="CG117" s="1">
        <f t="shared" si="123"/>
        <v>7.2403000878763233E-3</v>
      </c>
      <c r="CH117" s="1">
        <f>SUM(CF$3:CF117)</f>
        <v>1.3453699744623264</v>
      </c>
      <c r="CI117" s="1">
        <f>SUM(CG$3:CG117)</f>
        <v>0.42010680782410503</v>
      </c>
      <c r="CJ117" s="1">
        <f t="shared" si="124"/>
        <v>1.7654767822864315</v>
      </c>
      <c r="CK117" s="34">
        <f t="shared" si="125"/>
        <v>0.92526316663822139</v>
      </c>
      <c r="CL117" s="33">
        <f t="shared" si="126"/>
        <v>1.2499513825503354</v>
      </c>
      <c r="CM117" s="14">
        <f t="shared" si="127"/>
        <v>2.2707264697986571</v>
      </c>
      <c r="CN117" s="1">
        <f t="shared" si="128"/>
        <v>0.80003111637802449</v>
      </c>
      <c r="CO117" s="1">
        <f t="shared" si="129"/>
        <v>0.44038769675709505</v>
      </c>
      <c r="CP117" s="1">
        <f>SUM(CN$3:CN117)</f>
        <v>90.098470399393719</v>
      </c>
      <c r="CQ117" s="1">
        <f>SUM(CO$3:CO117)</f>
        <v>51.245160909731915</v>
      </c>
      <c r="CR117" s="1">
        <f t="shared" si="130"/>
        <v>2.533431868530411E-2</v>
      </c>
      <c r="CS117" s="1">
        <f t="shared" si="131"/>
        <v>6.972805198654005E-3</v>
      </c>
      <c r="CT117" s="1">
        <f>SUM(CR$3:CR117)</f>
        <v>1.4342827974100607</v>
      </c>
      <c r="CU117" s="1">
        <f>SUM(CS$3:CS117)</f>
        <v>0.40444941052240657</v>
      </c>
      <c r="CV117" s="1">
        <f t="shared" si="132"/>
        <v>1.8387322079324673</v>
      </c>
      <c r="CW117" s="34">
        <f t="shared" si="133"/>
        <v>1.0298333868876541</v>
      </c>
    </row>
    <row r="118" spans="2:101" ht="14.25" x14ac:dyDescent="0.15">
      <c r="B118" s="48"/>
      <c r="C118" s="18"/>
      <c r="D118" s="19"/>
      <c r="E118" s="2" t="str">
        <f t="shared" si="135"/>
        <v>→</v>
      </c>
      <c r="F118" s="83"/>
      <c r="G118" s="20">
        <f t="shared" si="164"/>
        <v>0</v>
      </c>
      <c r="H118" s="4">
        <v>0</v>
      </c>
      <c r="I118" s="36">
        <f t="shared" si="165"/>
        <v>366</v>
      </c>
      <c r="J118" s="123">
        <f t="shared" si="166"/>
        <v>0</v>
      </c>
      <c r="K118" s="59"/>
      <c r="L118" s="54">
        <f>IF(J118=0,0,SUM(J$21:J118)+SUM(K$21:K118)/86400+SUM(C$21:C118)/86400)</f>
        <v>0</v>
      </c>
      <c r="M118" s="66">
        <f t="shared" ref="M118:M123" si="185">IF(G118=0,0,IF(C118=0,MIN(F117,F118),0))</f>
        <v>0</v>
      </c>
      <c r="N118" s="67">
        <f t="shared" si="167"/>
        <v>0</v>
      </c>
      <c r="O118" s="68">
        <f t="shared" si="168"/>
        <v>367</v>
      </c>
      <c r="P118" s="68">
        <f t="shared" si="158"/>
        <v>0</v>
      </c>
      <c r="Q118" s="68">
        <f t="shared" si="169"/>
        <v>0</v>
      </c>
      <c r="R118" s="68">
        <f t="shared" si="159"/>
        <v>0</v>
      </c>
      <c r="S118" s="67">
        <f t="shared" si="170"/>
        <v>0</v>
      </c>
      <c r="T118" s="68">
        <f t="shared" si="171"/>
        <v>367</v>
      </c>
      <c r="U118" s="68">
        <f t="shared" si="160"/>
        <v>0</v>
      </c>
      <c r="V118" s="68">
        <f t="shared" si="172"/>
        <v>0</v>
      </c>
      <c r="W118" s="68">
        <f t="shared" si="161"/>
        <v>0</v>
      </c>
      <c r="X118" s="67">
        <f t="shared" si="173"/>
        <v>0</v>
      </c>
      <c r="Y118" s="68">
        <f t="shared" si="174"/>
        <v>367</v>
      </c>
      <c r="Z118" s="68">
        <f t="shared" si="162"/>
        <v>0</v>
      </c>
      <c r="AA118" s="68">
        <f t="shared" si="175"/>
        <v>0</v>
      </c>
      <c r="AB118" s="68">
        <f t="shared" si="163"/>
        <v>0</v>
      </c>
      <c r="AC118" s="69">
        <f t="shared" si="176"/>
        <v>0</v>
      </c>
      <c r="AD118" s="70">
        <f t="shared" si="177"/>
        <v>0</v>
      </c>
      <c r="AE118" s="70">
        <f t="shared" si="178"/>
        <v>367</v>
      </c>
      <c r="AF118" s="71">
        <f t="shared" si="179"/>
        <v>0</v>
      </c>
      <c r="AG118" s="69" t="e">
        <f t="shared" si="180"/>
        <v>#DIV/0!</v>
      </c>
      <c r="AH118" s="70" t="e">
        <f t="shared" si="181"/>
        <v>#DIV/0!</v>
      </c>
      <c r="AI118" s="70" t="e">
        <f t="shared" si="182"/>
        <v>#DIV/0!</v>
      </c>
      <c r="AJ118" s="70" t="e">
        <f t="shared" si="183"/>
        <v>#DIV/0!</v>
      </c>
      <c r="AK118" s="72" t="e">
        <f t="shared" si="184"/>
        <v>#DIV/0!</v>
      </c>
      <c r="AM118" s="12">
        <v>115</v>
      </c>
      <c r="AN118" s="13">
        <f t="shared" si="134"/>
        <v>27240.966748999996</v>
      </c>
      <c r="AO118" s="14">
        <f t="shared" si="93"/>
        <v>1417.7344005999996</v>
      </c>
      <c r="AP118" s="33">
        <f t="shared" si="94"/>
        <v>2.088186577181208</v>
      </c>
      <c r="AQ118" s="14">
        <f t="shared" si="95"/>
        <v>1.432491275167785</v>
      </c>
      <c r="AR118" s="1">
        <f t="shared" si="96"/>
        <v>0.47888441144463034</v>
      </c>
      <c r="AS118" s="1">
        <f t="shared" si="97"/>
        <v>0.69808453100900869</v>
      </c>
      <c r="AT118" s="1">
        <f>SUM(AR$3:AR118)</f>
        <v>54.843311897861305</v>
      </c>
      <c r="AU118" s="1">
        <f>SUM(AS$3:AS118)</f>
        <v>82.539930981743098</v>
      </c>
      <c r="AV118" s="1">
        <f t="shared" si="98"/>
        <v>1.529769647670347E-2</v>
      </c>
      <c r="AW118" s="1">
        <f t="shared" si="99"/>
        <v>1.1149961259171667E-2</v>
      </c>
      <c r="AX118" s="1">
        <f>SUM(AV$3:AV118)</f>
        <v>0.87887536180716175</v>
      </c>
      <c r="AY118" s="1">
        <f>SUM(AW$3:AW118)</f>
        <v>0.6559024656167195</v>
      </c>
      <c r="AZ118" s="1">
        <f t="shared" si="100"/>
        <v>1.5347778274238812</v>
      </c>
      <c r="BA118" s="1">
        <f t="shared" si="101"/>
        <v>0.22297289619044225</v>
      </c>
      <c r="BB118" s="33">
        <f t="shared" si="102"/>
        <v>2.0042939597315432</v>
      </c>
      <c r="BC118" s="14">
        <f t="shared" si="103"/>
        <v>1.5163838926174493</v>
      </c>
      <c r="BD118" s="1">
        <f t="shared" si="104"/>
        <v>0.49892880989071126</v>
      </c>
      <c r="BE118" s="1">
        <f t="shared" si="105"/>
        <v>0.65946361265674447</v>
      </c>
      <c r="BF118" s="1">
        <f>SUM(BD$3:BD118)</f>
        <v>57.108508073996269</v>
      </c>
      <c r="BG118" s="1">
        <f>SUM(BE$3:BE118)</f>
        <v>77.890035672901547</v>
      </c>
      <c r="BH118" s="1">
        <f t="shared" si="106"/>
        <v>1.593800364928661E-2</v>
      </c>
      <c r="BI118" s="1">
        <f t="shared" si="107"/>
        <v>1.0533099368823002E-2</v>
      </c>
      <c r="BJ118" s="1">
        <f>SUM(BH$3:BH118)</f>
        <v>0.91530089246170887</v>
      </c>
      <c r="BK118" s="1">
        <f>SUM(BI$3:BI118)</f>
        <v>0.61912539079709872</v>
      </c>
      <c r="BL118" s="1">
        <f t="shared" si="108"/>
        <v>1.5344262832588076</v>
      </c>
      <c r="BM118" s="34">
        <f t="shared" si="109"/>
        <v>0.29617550166461015</v>
      </c>
      <c r="BN118" s="33">
        <f t="shared" si="110"/>
        <v>1.6687234899328858</v>
      </c>
      <c r="BO118" s="14">
        <f t="shared" si="111"/>
        <v>1.851954362416107</v>
      </c>
      <c r="BP118" s="1">
        <f t="shared" si="112"/>
        <v>0.59926045629058589</v>
      </c>
      <c r="BQ118" s="1">
        <f t="shared" si="113"/>
        <v>0.53997010957406877</v>
      </c>
      <c r="BR118" s="1">
        <f>SUM(BP$3:BP118)</f>
        <v>68.410929598647343</v>
      </c>
      <c r="BS118" s="1">
        <f>SUM(BQ$3:BQ118)</f>
        <v>63.566232488495011</v>
      </c>
      <c r="BT118" s="1">
        <f t="shared" si="114"/>
        <v>1.9143042353727047E-2</v>
      </c>
      <c r="BU118" s="1">
        <f t="shared" si="115"/>
        <v>8.6245225834747086E-3</v>
      </c>
      <c r="BV118" s="1">
        <f>SUM(BT$3:BT118)</f>
        <v>1.0971986802227929</v>
      </c>
      <c r="BW118" s="1">
        <f>SUM(BU$3:BU118)</f>
        <v>0.5057055544254565</v>
      </c>
      <c r="BX118" s="1">
        <f t="shared" si="116"/>
        <v>1.6029042346482494</v>
      </c>
      <c r="BY118" s="34">
        <f t="shared" si="117"/>
        <v>0.59149312579733637</v>
      </c>
      <c r="BZ118" s="33">
        <f t="shared" si="118"/>
        <v>1.3331530201342283</v>
      </c>
      <c r="CA118" s="14">
        <f t="shared" si="119"/>
        <v>2.1875248322147649</v>
      </c>
      <c r="CB118" s="1">
        <f t="shared" si="120"/>
        <v>0.75010143989271028</v>
      </c>
      <c r="CC118" s="1">
        <f t="shared" si="121"/>
        <v>0.45713766777566017</v>
      </c>
      <c r="CD118" s="1">
        <f>SUM(CB$3:CB118)</f>
        <v>85.291450116812101</v>
      </c>
      <c r="CE118" s="1">
        <f>SUM(CC$3:CC118)</f>
        <v>53.692476721077618</v>
      </c>
      <c r="CF118" s="1">
        <f t="shared" si="122"/>
        <v>2.3961573774350466E-2</v>
      </c>
      <c r="CG118" s="1">
        <f t="shared" si="123"/>
        <v>7.301504415861239E-3</v>
      </c>
      <c r="CH118" s="1">
        <f>SUM(CF$3:CF118)</f>
        <v>1.3693315482366768</v>
      </c>
      <c r="CI118" s="1">
        <f>SUM(CG$3:CG118)</f>
        <v>0.42740831223996628</v>
      </c>
      <c r="CJ118" s="1">
        <f t="shared" si="124"/>
        <v>1.7967398604766431</v>
      </c>
      <c r="CK118" s="34">
        <f t="shared" si="125"/>
        <v>0.94192323599671046</v>
      </c>
      <c r="CL118" s="33">
        <f t="shared" si="126"/>
        <v>1.2492604026845635</v>
      </c>
      <c r="CM118" s="14">
        <f t="shared" si="127"/>
        <v>2.2714174496644293</v>
      </c>
      <c r="CN118" s="1">
        <f t="shared" si="128"/>
        <v>0.80047362251383114</v>
      </c>
      <c r="CO118" s="1">
        <f t="shared" si="129"/>
        <v>0.44025372797401741</v>
      </c>
      <c r="CP118" s="1">
        <f>SUM(CN$3:CN118)</f>
        <v>90.898944021907553</v>
      </c>
      <c r="CQ118" s="1">
        <f>SUM(CO$3:CO118)</f>
        <v>51.685414637705932</v>
      </c>
      <c r="CR118" s="1">
        <f t="shared" si="130"/>
        <v>2.5570685163636274E-2</v>
      </c>
      <c r="CS118" s="1">
        <f t="shared" si="131"/>
        <v>7.0318303773627784E-3</v>
      </c>
      <c r="CT118" s="1">
        <f>SUM(CR$3:CR118)</f>
        <v>1.4598534825736971</v>
      </c>
      <c r="CU118" s="1">
        <f>SUM(CS$3:CS118)</f>
        <v>0.41148124089976934</v>
      </c>
      <c r="CV118" s="1">
        <f t="shared" si="132"/>
        <v>1.8713347234734665</v>
      </c>
      <c r="CW118" s="34">
        <f t="shared" si="133"/>
        <v>1.0483722416739276</v>
      </c>
    </row>
    <row r="119" spans="2:101" ht="14.25" x14ac:dyDescent="0.15">
      <c r="B119" s="48"/>
      <c r="C119" s="18"/>
      <c r="D119" s="19"/>
      <c r="E119" s="2" t="str">
        <f t="shared" si="135"/>
        <v>→</v>
      </c>
      <c r="F119" s="83"/>
      <c r="G119" s="20">
        <f t="shared" si="164"/>
        <v>0</v>
      </c>
      <c r="H119" s="4">
        <v>0</v>
      </c>
      <c r="I119" s="36">
        <f t="shared" si="165"/>
        <v>366</v>
      </c>
      <c r="J119" s="123">
        <f t="shared" si="166"/>
        <v>0</v>
      </c>
      <c r="K119" s="59"/>
      <c r="L119" s="54">
        <f>IF(J119=0,0,SUM(J$21:J119)+SUM(K$21:K119)/86400+SUM(C$21:C119)/86400)</f>
        <v>0</v>
      </c>
      <c r="M119" s="66">
        <f t="shared" si="185"/>
        <v>0</v>
      </c>
      <c r="N119" s="67">
        <f t="shared" si="167"/>
        <v>0</v>
      </c>
      <c r="O119" s="68">
        <f t="shared" si="168"/>
        <v>367</v>
      </c>
      <c r="P119" s="68">
        <f t="shared" si="158"/>
        <v>0</v>
      </c>
      <c r="Q119" s="68">
        <f t="shared" si="169"/>
        <v>0</v>
      </c>
      <c r="R119" s="68">
        <f t="shared" si="159"/>
        <v>0</v>
      </c>
      <c r="S119" s="67">
        <f t="shared" si="170"/>
        <v>0</v>
      </c>
      <c r="T119" s="68">
        <f t="shared" si="171"/>
        <v>367</v>
      </c>
      <c r="U119" s="68">
        <f t="shared" si="160"/>
        <v>0</v>
      </c>
      <c r="V119" s="68">
        <f t="shared" si="172"/>
        <v>0</v>
      </c>
      <c r="W119" s="68">
        <f t="shared" si="161"/>
        <v>0</v>
      </c>
      <c r="X119" s="67">
        <f t="shared" si="173"/>
        <v>0</v>
      </c>
      <c r="Y119" s="68">
        <f t="shared" si="174"/>
        <v>367</v>
      </c>
      <c r="Z119" s="68">
        <f t="shared" si="162"/>
        <v>0</v>
      </c>
      <c r="AA119" s="68">
        <f t="shared" si="175"/>
        <v>0</v>
      </c>
      <c r="AB119" s="68">
        <f t="shared" si="163"/>
        <v>0</v>
      </c>
      <c r="AC119" s="69">
        <f t="shared" si="176"/>
        <v>0</v>
      </c>
      <c r="AD119" s="70">
        <f t="shared" si="177"/>
        <v>0</v>
      </c>
      <c r="AE119" s="70">
        <f t="shared" si="178"/>
        <v>367</v>
      </c>
      <c r="AF119" s="71">
        <f t="shared" si="179"/>
        <v>0</v>
      </c>
      <c r="AG119" s="69" t="e">
        <f t="shared" si="180"/>
        <v>#DIV/0!</v>
      </c>
      <c r="AH119" s="70" t="e">
        <f t="shared" si="181"/>
        <v>#DIV/0!</v>
      </c>
      <c r="AI119" s="70" t="e">
        <f t="shared" si="182"/>
        <v>#DIV/0!</v>
      </c>
      <c r="AJ119" s="70" t="e">
        <f t="shared" si="183"/>
        <v>#DIV/0!</v>
      </c>
      <c r="AK119" s="72" t="e">
        <f t="shared" si="184"/>
        <v>#DIV/0!</v>
      </c>
      <c r="AM119" s="12">
        <v>116</v>
      </c>
      <c r="AN119" s="13">
        <f t="shared" si="134"/>
        <v>27240.966748999996</v>
      </c>
      <c r="AO119" s="14">
        <f t="shared" si="93"/>
        <v>1428.5173535919998</v>
      </c>
      <c r="AP119" s="33">
        <f t="shared" si="94"/>
        <v>2.0874897718120802</v>
      </c>
      <c r="AQ119" s="14">
        <f t="shared" si="95"/>
        <v>1.4331880805369126</v>
      </c>
      <c r="AR119" s="1">
        <f t="shared" si="96"/>
        <v>0.47904426335556766</v>
      </c>
      <c r="AS119" s="1">
        <f t="shared" si="97"/>
        <v>0.69774512750997197</v>
      </c>
      <c r="AT119" s="1">
        <f>SUM(AR$3:AR119)</f>
        <v>55.322356161216874</v>
      </c>
      <c r="AU119" s="1">
        <f>SUM(AS$3:AS119)</f>
        <v>83.237676109253073</v>
      </c>
      <c r="AV119" s="1">
        <f t="shared" si="98"/>
        <v>1.5435870708123845E-2</v>
      </c>
      <c r="AW119" s="1">
        <f t="shared" si="99"/>
        <v>1.1241449276549549E-2</v>
      </c>
      <c r="AX119" s="1">
        <f>SUM(AV$3:AV119)</f>
        <v>0.89431123251528555</v>
      </c>
      <c r="AY119" s="1">
        <f>SUM(AW$3:AW119)</f>
        <v>0.66714391489326907</v>
      </c>
      <c r="AZ119" s="1">
        <f t="shared" si="100"/>
        <v>1.5614551474085547</v>
      </c>
      <c r="BA119" s="1">
        <f t="shared" si="101"/>
        <v>0.22716731762201647</v>
      </c>
      <c r="BB119" s="33">
        <f t="shared" si="102"/>
        <v>2.0035971543624163</v>
      </c>
      <c r="BC119" s="14">
        <f t="shared" si="103"/>
        <v>1.517080697986577</v>
      </c>
      <c r="BD119" s="1">
        <f t="shared" si="104"/>
        <v>0.49910232594546661</v>
      </c>
      <c r="BE119" s="1">
        <f t="shared" si="105"/>
        <v>0.65916071658361308</v>
      </c>
      <c r="BF119" s="1">
        <f>SUM(BD$3:BD119)</f>
        <v>57.607610399941734</v>
      </c>
      <c r="BG119" s="1">
        <f>SUM(BE$3:BE119)</f>
        <v>78.549196389485161</v>
      </c>
      <c r="BH119" s="1">
        <f t="shared" si="106"/>
        <v>1.6082186058242812E-2</v>
      </c>
      <c r="BI119" s="1">
        <f t="shared" si="107"/>
        <v>1.0619811544958212E-2</v>
      </c>
      <c r="BJ119" s="1">
        <f>SUM(BH$3:BH119)</f>
        <v>0.93138307851995172</v>
      </c>
      <c r="BK119" s="1">
        <f>SUM(BI$3:BI119)</f>
        <v>0.62974520234205689</v>
      </c>
      <c r="BL119" s="1">
        <f t="shared" si="108"/>
        <v>1.5611282808620086</v>
      </c>
      <c r="BM119" s="34">
        <f t="shared" si="109"/>
        <v>0.30163787617789484</v>
      </c>
      <c r="BN119" s="33">
        <f t="shared" si="110"/>
        <v>1.6680266845637581</v>
      </c>
      <c r="BO119" s="14">
        <f t="shared" si="111"/>
        <v>1.8526511677852346</v>
      </c>
      <c r="BP119" s="1">
        <f t="shared" si="112"/>
        <v>0.59951079275541186</v>
      </c>
      <c r="BQ119" s="1">
        <f t="shared" si="113"/>
        <v>0.53976702003510857</v>
      </c>
      <c r="BR119" s="1">
        <f>SUM(BP$3:BP119)</f>
        <v>69.010440391402753</v>
      </c>
      <c r="BS119" s="1">
        <f>SUM(BQ$3:BQ119)</f>
        <v>64.105999508530118</v>
      </c>
      <c r="BT119" s="1">
        <f t="shared" si="114"/>
        <v>1.9317569988785494E-2</v>
      </c>
      <c r="BU119" s="1">
        <f t="shared" si="115"/>
        <v>8.6962464338989718E-3</v>
      </c>
      <c r="BV119" s="1">
        <f>SUM(BT$3:BT119)</f>
        <v>1.1165162502115784</v>
      </c>
      <c r="BW119" s="1">
        <f>SUM(BU$3:BU119)</f>
        <v>0.5144018008593555</v>
      </c>
      <c r="BX119" s="1">
        <f t="shared" si="116"/>
        <v>1.630918051070934</v>
      </c>
      <c r="BY119" s="34">
        <f t="shared" si="117"/>
        <v>0.60211444935222291</v>
      </c>
      <c r="BZ119" s="33">
        <f t="shared" si="118"/>
        <v>1.3324562147651005</v>
      </c>
      <c r="CA119" s="14">
        <f t="shared" si="119"/>
        <v>2.1882216375838928</v>
      </c>
      <c r="CB119" s="1">
        <f t="shared" si="120"/>
        <v>0.75049370397232196</v>
      </c>
      <c r="CC119" s="1">
        <f t="shared" si="121"/>
        <v>0.456992099348831</v>
      </c>
      <c r="CD119" s="1">
        <f>SUM(CB$3:CB119)</f>
        <v>86.041943820784425</v>
      </c>
      <c r="CE119" s="1">
        <f>SUM(CC$3:CC119)</f>
        <v>54.149468820426449</v>
      </c>
      <c r="CF119" s="1">
        <f t="shared" si="122"/>
        <v>2.4182574905774818E-2</v>
      </c>
      <c r="CG119" s="1">
        <f t="shared" si="123"/>
        <v>7.3626504895089439E-3</v>
      </c>
      <c r="CH119" s="1">
        <f>SUM(CF$3:CF119)</f>
        <v>1.3935141231424517</v>
      </c>
      <c r="CI119" s="1">
        <f>SUM(CG$3:CG119)</f>
        <v>0.43477096272947524</v>
      </c>
      <c r="CJ119" s="1">
        <f t="shared" si="124"/>
        <v>1.8282850858719271</v>
      </c>
      <c r="CK119" s="34">
        <f t="shared" si="125"/>
        <v>0.95874316041297647</v>
      </c>
      <c r="CL119" s="33">
        <f t="shared" si="126"/>
        <v>1.2485635973154361</v>
      </c>
      <c r="CM119" s="14">
        <f t="shared" si="127"/>
        <v>2.2721142550335571</v>
      </c>
      <c r="CN119" s="1">
        <f t="shared" si="128"/>
        <v>0.80092035531880146</v>
      </c>
      <c r="CO119" s="1">
        <f t="shared" si="129"/>
        <v>0.44011871224549437</v>
      </c>
      <c r="CP119" s="1">
        <f>SUM(CN$3:CN119)</f>
        <v>91.699864377226348</v>
      </c>
      <c r="CQ119" s="1">
        <f>SUM(CO$3:CO119)</f>
        <v>52.125533349951425</v>
      </c>
      <c r="CR119" s="1">
        <f t="shared" si="130"/>
        <v>2.5807433671383603E-2</v>
      </c>
      <c r="CS119" s="1">
        <f t="shared" si="131"/>
        <v>7.0908014750662978E-3</v>
      </c>
      <c r="CT119" s="1">
        <f>SUM(CR$3:CR119)</f>
        <v>1.4856609162450807</v>
      </c>
      <c r="CU119" s="1">
        <f>SUM(CS$3:CS119)</f>
        <v>0.41857204237483564</v>
      </c>
      <c r="CV119" s="1">
        <f t="shared" si="132"/>
        <v>1.9042329586199163</v>
      </c>
      <c r="CW119" s="34">
        <f t="shared" si="133"/>
        <v>1.0670888738702451</v>
      </c>
    </row>
    <row r="120" spans="2:101" ht="14.25" x14ac:dyDescent="0.15">
      <c r="B120" s="48"/>
      <c r="C120" s="18"/>
      <c r="D120" s="19"/>
      <c r="E120" s="2" t="str">
        <f t="shared" si="135"/>
        <v>→</v>
      </c>
      <c r="F120" s="83"/>
      <c r="G120" s="20">
        <f t="shared" si="164"/>
        <v>0</v>
      </c>
      <c r="H120" s="4">
        <v>0</v>
      </c>
      <c r="I120" s="36">
        <f t="shared" si="165"/>
        <v>366</v>
      </c>
      <c r="J120" s="123">
        <f t="shared" si="166"/>
        <v>0</v>
      </c>
      <c r="K120" s="59"/>
      <c r="L120" s="54">
        <f>IF(J120=0,0,SUM(J$21:J120)+SUM(K$21:K120)/86400+SUM(C$21:C120)/86400)</f>
        <v>0</v>
      </c>
      <c r="M120" s="66">
        <f t="shared" si="185"/>
        <v>0</v>
      </c>
      <c r="N120" s="67">
        <f t="shared" si="167"/>
        <v>0</v>
      </c>
      <c r="O120" s="68">
        <f t="shared" si="168"/>
        <v>367</v>
      </c>
      <c r="P120" s="68">
        <f t="shared" si="158"/>
        <v>0</v>
      </c>
      <c r="Q120" s="68">
        <f t="shared" si="169"/>
        <v>0</v>
      </c>
      <c r="R120" s="68">
        <f t="shared" si="159"/>
        <v>0</v>
      </c>
      <c r="S120" s="67">
        <f t="shared" si="170"/>
        <v>0</v>
      </c>
      <c r="T120" s="68">
        <f t="shared" si="171"/>
        <v>367</v>
      </c>
      <c r="U120" s="68">
        <f t="shared" si="160"/>
        <v>0</v>
      </c>
      <c r="V120" s="68">
        <f t="shared" si="172"/>
        <v>0</v>
      </c>
      <c r="W120" s="68">
        <f t="shared" si="161"/>
        <v>0</v>
      </c>
      <c r="X120" s="67">
        <f t="shared" si="173"/>
        <v>0</v>
      </c>
      <c r="Y120" s="68">
        <f t="shared" si="174"/>
        <v>367</v>
      </c>
      <c r="Z120" s="68">
        <f t="shared" si="162"/>
        <v>0</v>
      </c>
      <c r="AA120" s="68">
        <f t="shared" si="175"/>
        <v>0</v>
      </c>
      <c r="AB120" s="68">
        <f t="shared" si="163"/>
        <v>0</v>
      </c>
      <c r="AC120" s="69">
        <f t="shared" si="176"/>
        <v>0</v>
      </c>
      <c r="AD120" s="70">
        <f t="shared" si="177"/>
        <v>0</v>
      </c>
      <c r="AE120" s="70">
        <f t="shared" si="178"/>
        <v>367</v>
      </c>
      <c r="AF120" s="71">
        <f t="shared" si="179"/>
        <v>0</v>
      </c>
      <c r="AG120" s="69" t="e">
        <f t="shared" si="180"/>
        <v>#DIV/0!</v>
      </c>
      <c r="AH120" s="70" t="e">
        <f t="shared" si="181"/>
        <v>#DIV/0!</v>
      </c>
      <c r="AI120" s="70" t="e">
        <f t="shared" si="182"/>
        <v>#DIV/0!</v>
      </c>
      <c r="AJ120" s="70" t="e">
        <f t="shared" si="183"/>
        <v>#DIV/0!</v>
      </c>
      <c r="AK120" s="72" t="e">
        <f t="shared" si="184"/>
        <v>#DIV/0!</v>
      </c>
      <c r="AM120" s="12">
        <v>117</v>
      </c>
      <c r="AN120" s="13">
        <f t="shared" si="134"/>
        <v>27240.966748999996</v>
      </c>
      <c r="AO120" s="14">
        <f t="shared" si="93"/>
        <v>1439.3904553279997</v>
      </c>
      <c r="AP120" s="33">
        <f t="shared" si="94"/>
        <v>2.0867871409395971</v>
      </c>
      <c r="AQ120" s="14">
        <f t="shared" si="95"/>
        <v>1.4338907114093957</v>
      </c>
      <c r="AR120" s="1">
        <f t="shared" si="96"/>
        <v>0.47920555977249307</v>
      </c>
      <c r="AS120" s="1">
        <f t="shared" si="97"/>
        <v>0.69740322051258907</v>
      </c>
      <c r="AT120" s="1">
        <f>SUM(AR$3:AR120)</f>
        <v>55.801561720989369</v>
      </c>
      <c r="AU120" s="1">
        <f>SUM(AS$3:AS120)</f>
        <v>83.935079329765657</v>
      </c>
      <c r="AV120" s="1">
        <f t="shared" si="98"/>
        <v>1.5574180692606026E-2</v>
      </c>
      <c r="AW120" s="1">
        <f t="shared" si="99"/>
        <v>1.1332802333329573E-2</v>
      </c>
      <c r="AX120" s="1">
        <f>SUM(AV$3:AV120)</f>
        <v>0.90988541320789162</v>
      </c>
      <c r="AY120" s="1">
        <f>SUM(AW$3:AW120)</f>
        <v>0.67847671722659864</v>
      </c>
      <c r="AZ120" s="1">
        <f t="shared" si="100"/>
        <v>1.5883621304344904</v>
      </c>
      <c r="BA120" s="1">
        <f t="shared" si="101"/>
        <v>0.23140869598129299</v>
      </c>
      <c r="BB120" s="33">
        <f t="shared" si="102"/>
        <v>2.0028945234899322</v>
      </c>
      <c r="BC120" s="14">
        <f t="shared" si="103"/>
        <v>1.5177833288590603</v>
      </c>
      <c r="BD120" s="1">
        <f t="shared" si="104"/>
        <v>0.49927741489729355</v>
      </c>
      <c r="BE120" s="1">
        <f t="shared" si="105"/>
        <v>0.65885556982083504</v>
      </c>
      <c r="BF120" s="1">
        <f>SUM(BD$3:BD120)</f>
        <v>58.106887814839027</v>
      </c>
      <c r="BG120" s="1">
        <f>SUM(BE$3:BE120)</f>
        <v>79.20805195930599</v>
      </c>
      <c r="BH120" s="1">
        <f t="shared" si="106"/>
        <v>1.622651598416204E-2</v>
      </c>
      <c r="BI120" s="1">
        <f t="shared" si="107"/>
        <v>1.0706403009588569E-2</v>
      </c>
      <c r="BJ120" s="1">
        <f>SUM(BH$3:BH120)</f>
        <v>0.94760959450411375</v>
      </c>
      <c r="BK120" s="1">
        <f>SUM(BI$3:BI120)</f>
        <v>0.64045160535164547</v>
      </c>
      <c r="BL120" s="1">
        <f t="shared" si="108"/>
        <v>1.5880611998557592</v>
      </c>
      <c r="BM120" s="34">
        <f t="shared" si="109"/>
        <v>0.30715798915246828</v>
      </c>
      <c r="BN120" s="33">
        <f t="shared" si="110"/>
        <v>1.667324053691275</v>
      </c>
      <c r="BO120" s="14">
        <f t="shared" si="111"/>
        <v>1.8533537986577178</v>
      </c>
      <c r="BP120" s="1">
        <f t="shared" si="112"/>
        <v>0.5997634339804</v>
      </c>
      <c r="BQ120" s="1">
        <f t="shared" si="113"/>
        <v>0.53956238723779826</v>
      </c>
      <c r="BR120" s="1">
        <f>SUM(BP$3:BP120)</f>
        <v>69.610203825383152</v>
      </c>
      <c r="BS120" s="1">
        <f>SUM(BQ$3:BQ120)</f>
        <v>64.645561895767912</v>
      </c>
      <c r="BT120" s="1">
        <f t="shared" si="114"/>
        <v>1.9492311604363002E-2</v>
      </c>
      <c r="BU120" s="1">
        <f t="shared" si="115"/>
        <v>8.7678887926142222E-3</v>
      </c>
      <c r="BV120" s="1">
        <f>SUM(BT$3:BT120)</f>
        <v>1.1360085618159415</v>
      </c>
      <c r="BW120" s="1">
        <f>SUM(BU$3:BU120)</f>
        <v>0.52316968965196975</v>
      </c>
      <c r="BX120" s="1">
        <f t="shared" si="116"/>
        <v>1.6591782514679112</v>
      </c>
      <c r="BY120" s="34">
        <f t="shared" si="117"/>
        <v>0.6128388721639717</v>
      </c>
      <c r="BZ120" s="33">
        <f t="shared" si="118"/>
        <v>1.3317535838926173</v>
      </c>
      <c r="CA120" s="14">
        <f t="shared" si="119"/>
        <v>2.1889242684563754</v>
      </c>
      <c r="CB120" s="1">
        <f t="shared" si="120"/>
        <v>0.75088966314404337</v>
      </c>
      <c r="CC120" s="1">
        <f t="shared" si="121"/>
        <v>0.4568454077697251</v>
      </c>
      <c r="CD120" s="1">
        <f>SUM(CB$3:CB120)</f>
        <v>86.792833483928462</v>
      </c>
      <c r="CE120" s="1">
        <f>SUM(CC$3:CC120)</f>
        <v>54.606314228196176</v>
      </c>
      <c r="CF120" s="1">
        <f t="shared" si="122"/>
        <v>2.4403914052181411E-2</v>
      </c>
      <c r="CG120" s="1">
        <f t="shared" si="123"/>
        <v>7.4237378762580328E-3</v>
      </c>
      <c r="CH120" s="1">
        <f>SUM(CF$3:CF120)</f>
        <v>1.4179180371946332</v>
      </c>
      <c r="CI120" s="1">
        <f>SUM(CG$3:CG120)</f>
        <v>0.44219470060573329</v>
      </c>
      <c r="CJ120" s="1">
        <f t="shared" si="124"/>
        <v>1.8601127378003666</v>
      </c>
      <c r="CK120" s="34">
        <f t="shared" si="125"/>
        <v>0.97572333658889987</v>
      </c>
      <c r="CL120" s="33">
        <f t="shared" si="126"/>
        <v>1.2478609664429527</v>
      </c>
      <c r="CM120" s="14">
        <f t="shared" si="127"/>
        <v>2.2728168859060407</v>
      </c>
      <c r="CN120" s="1">
        <f t="shared" si="128"/>
        <v>0.80137132813002054</v>
      </c>
      <c r="CO120" s="1">
        <f t="shared" si="129"/>
        <v>0.4399826515726355</v>
      </c>
      <c r="CP120" s="1">
        <f>SUM(CN$3:CN120)</f>
        <v>92.501235705356365</v>
      </c>
      <c r="CQ120" s="1">
        <f>SUM(CO$3:CO120)</f>
        <v>52.56551600152406</v>
      </c>
      <c r="CR120" s="1">
        <f t="shared" si="130"/>
        <v>2.6044568164225668E-2</v>
      </c>
      <c r="CS120" s="1">
        <f t="shared" si="131"/>
        <v>7.1497180880553271E-3</v>
      </c>
      <c r="CT120" s="1">
        <f>SUM(CR$3:CR120)</f>
        <v>1.5117054844093063</v>
      </c>
      <c r="CU120" s="1">
        <f>SUM(CS$3:CS120)</f>
        <v>0.42572176046289095</v>
      </c>
      <c r="CV120" s="1">
        <f t="shared" si="132"/>
        <v>1.9374272448721972</v>
      </c>
      <c r="CW120" s="34">
        <f t="shared" si="133"/>
        <v>1.0859837239464154</v>
      </c>
    </row>
    <row r="121" spans="2:101" ht="14.25" x14ac:dyDescent="0.15">
      <c r="B121" s="48"/>
      <c r="C121" s="18"/>
      <c r="D121" s="19"/>
      <c r="E121" s="2" t="str">
        <f t="shared" si="135"/>
        <v>→</v>
      </c>
      <c r="F121" s="83"/>
      <c r="G121" s="20">
        <f t="shared" si="164"/>
        <v>0</v>
      </c>
      <c r="H121" s="4">
        <v>0</v>
      </c>
      <c r="I121" s="36">
        <f t="shared" si="165"/>
        <v>366</v>
      </c>
      <c r="J121" s="123">
        <f t="shared" si="166"/>
        <v>0</v>
      </c>
      <c r="K121" s="59"/>
      <c r="L121" s="54">
        <f>IF(J121=0,0,SUM(J$21:J121)+SUM(K$21:K121)/86400+SUM(C$21:C121)/86400)</f>
        <v>0</v>
      </c>
      <c r="M121" s="66">
        <f t="shared" si="185"/>
        <v>0</v>
      </c>
      <c r="N121" s="67">
        <f t="shared" si="167"/>
        <v>0</v>
      </c>
      <c r="O121" s="68">
        <f t="shared" si="168"/>
        <v>367</v>
      </c>
      <c r="P121" s="68">
        <f t="shared" si="158"/>
        <v>0</v>
      </c>
      <c r="Q121" s="68">
        <f t="shared" si="169"/>
        <v>0</v>
      </c>
      <c r="R121" s="68">
        <f t="shared" si="159"/>
        <v>0</v>
      </c>
      <c r="S121" s="67">
        <f t="shared" si="170"/>
        <v>0</v>
      </c>
      <c r="T121" s="68">
        <f t="shared" si="171"/>
        <v>367</v>
      </c>
      <c r="U121" s="68">
        <f t="shared" si="160"/>
        <v>0</v>
      </c>
      <c r="V121" s="68">
        <f t="shared" si="172"/>
        <v>0</v>
      </c>
      <c r="W121" s="68">
        <f t="shared" si="161"/>
        <v>0</v>
      </c>
      <c r="X121" s="67">
        <f t="shared" si="173"/>
        <v>0</v>
      </c>
      <c r="Y121" s="68">
        <f t="shared" si="174"/>
        <v>367</v>
      </c>
      <c r="Z121" s="68">
        <f t="shared" si="162"/>
        <v>0</v>
      </c>
      <c r="AA121" s="68">
        <f t="shared" si="175"/>
        <v>0</v>
      </c>
      <c r="AB121" s="68">
        <f t="shared" si="163"/>
        <v>0</v>
      </c>
      <c r="AC121" s="69">
        <f t="shared" si="176"/>
        <v>0</v>
      </c>
      <c r="AD121" s="70">
        <f t="shared" si="177"/>
        <v>0</v>
      </c>
      <c r="AE121" s="70">
        <f t="shared" si="178"/>
        <v>367</v>
      </c>
      <c r="AF121" s="71">
        <f t="shared" si="179"/>
        <v>0</v>
      </c>
      <c r="AG121" s="69" t="e">
        <f t="shared" si="180"/>
        <v>#DIV/0!</v>
      </c>
      <c r="AH121" s="70" t="e">
        <f t="shared" si="181"/>
        <v>#DIV/0!</v>
      </c>
      <c r="AI121" s="70" t="e">
        <f t="shared" si="182"/>
        <v>#DIV/0!</v>
      </c>
      <c r="AJ121" s="70" t="e">
        <f t="shared" si="183"/>
        <v>#DIV/0!</v>
      </c>
      <c r="AK121" s="72" t="e">
        <f t="shared" si="184"/>
        <v>#DIV/0!</v>
      </c>
      <c r="AM121" s="12">
        <v>118</v>
      </c>
      <c r="AN121" s="13">
        <f t="shared" si="134"/>
        <v>27240.966748999996</v>
      </c>
      <c r="AO121" s="14">
        <f t="shared" si="93"/>
        <v>1450.3537058079999</v>
      </c>
      <c r="AP121" s="33">
        <f t="shared" si="94"/>
        <v>2.0860786845637582</v>
      </c>
      <c r="AQ121" s="14">
        <f t="shared" si="95"/>
        <v>1.4345991677852348</v>
      </c>
      <c r="AR121" s="1">
        <f t="shared" si="96"/>
        <v>0.47936830350630827</v>
      </c>
      <c r="AS121" s="1">
        <f t="shared" si="97"/>
        <v>0.69705881786047708</v>
      </c>
      <c r="AT121" s="1">
        <f>SUM(AR$3:AR121)</f>
        <v>56.280930024495675</v>
      </c>
      <c r="AU121" s="1">
        <f>SUM(AS$3:AS121)</f>
        <v>84.632138147626137</v>
      </c>
      <c r="AV121" s="1">
        <f t="shared" si="98"/>
        <v>1.5712627726040103E-2</v>
      </c>
      <c r="AW121" s="1">
        <f t="shared" si="99"/>
        <v>1.1424019514935596E-2</v>
      </c>
      <c r="AX121" s="1">
        <f>SUM(AV$3:AV121)</f>
        <v>0.92559804093393172</v>
      </c>
      <c r="AY121" s="1">
        <f>SUM(AW$3:AW121)</f>
        <v>0.68990073674153418</v>
      </c>
      <c r="AZ121" s="1">
        <f t="shared" si="100"/>
        <v>1.6154987776754659</v>
      </c>
      <c r="BA121" s="1">
        <f t="shared" si="101"/>
        <v>0.23569730419239754</v>
      </c>
      <c r="BB121" s="33">
        <f t="shared" si="102"/>
        <v>2.0021860671140939</v>
      </c>
      <c r="BC121" s="14">
        <f t="shared" si="103"/>
        <v>1.5184917852348989</v>
      </c>
      <c r="BD121" s="1">
        <f t="shared" si="104"/>
        <v>0.49945407993043206</v>
      </c>
      <c r="BE121" s="1">
        <f t="shared" si="105"/>
        <v>0.65854817900467455</v>
      </c>
      <c r="BF121" s="1">
        <f>SUM(BD$3:BD121)</f>
        <v>58.606341894769457</v>
      </c>
      <c r="BG121" s="1">
        <f>SUM(BE$3:BE121)</f>
        <v>79.866600138310659</v>
      </c>
      <c r="BH121" s="1">
        <f t="shared" si="106"/>
        <v>1.6370994842164161E-2</v>
      </c>
      <c r="BI121" s="1">
        <f t="shared" si="107"/>
        <v>1.0792872933687723E-2</v>
      </c>
      <c r="BJ121" s="1">
        <f>SUM(BH$3:BH121)</f>
        <v>0.96398058934627795</v>
      </c>
      <c r="BK121" s="1">
        <f>SUM(BI$3:BI121)</f>
        <v>0.65124447828533316</v>
      </c>
      <c r="BL121" s="1">
        <f t="shared" si="108"/>
        <v>1.6152250676316111</v>
      </c>
      <c r="BM121" s="34">
        <f t="shared" si="109"/>
        <v>0.31273611106094479</v>
      </c>
      <c r="BN121" s="33">
        <f t="shared" si="110"/>
        <v>1.666615597315436</v>
      </c>
      <c r="BO121" s="14">
        <f t="shared" si="111"/>
        <v>1.8540622550335568</v>
      </c>
      <c r="BP121" s="1">
        <f t="shared" si="112"/>
        <v>0.60001838552980535</v>
      </c>
      <c r="BQ121" s="1">
        <f t="shared" si="113"/>
        <v>0.53935621486555796</v>
      </c>
      <c r="BR121" s="1">
        <f>SUM(BP$3:BP121)</f>
        <v>70.21022221091296</v>
      </c>
      <c r="BS121" s="1">
        <f>SUM(BQ$3:BQ121)</f>
        <v>65.184918110633475</v>
      </c>
      <c r="BT121" s="1">
        <f t="shared" si="114"/>
        <v>1.9667269303476956E-2</v>
      </c>
      <c r="BU121" s="1">
        <f t="shared" si="115"/>
        <v>8.8394490769633117E-3</v>
      </c>
      <c r="BV121" s="1">
        <f>SUM(BT$3:BT121)</f>
        <v>1.1556758311194184</v>
      </c>
      <c r="BW121" s="1">
        <f>SUM(BU$3:BU121)</f>
        <v>0.53200913872893307</v>
      </c>
      <c r="BX121" s="1">
        <f t="shared" si="116"/>
        <v>1.6876849698483514</v>
      </c>
      <c r="BY121" s="34">
        <f t="shared" si="117"/>
        <v>0.62366669239048533</v>
      </c>
      <c r="BZ121" s="33">
        <f t="shared" si="118"/>
        <v>1.3310451275167783</v>
      </c>
      <c r="CA121" s="14">
        <f t="shared" si="119"/>
        <v>2.1896327248322147</v>
      </c>
      <c r="CB121" s="1">
        <f t="shared" si="120"/>
        <v>0.75128932845847085</v>
      </c>
      <c r="CC121" s="1">
        <f t="shared" si="121"/>
        <v>0.4566975952903824</v>
      </c>
      <c r="CD121" s="1">
        <f>SUM(CB$3:CB121)</f>
        <v>87.544122812386931</v>
      </c>
      <c r="CE121" s="1">
        <f>SUM(CC$3:CC121)</f>
        <v>55.063011823486555</v>
      </c>
      <c r="CF121" s="1">
        <f t="shared" si="122"/>
        <v>2.4625594655027658E-2</v>
      </c>
      <c r="CG121" s="1">
        <f t="shared" si="123"/>
        <v>7.4847661450368223E-3</v>
      </c>
      <c r="CH121" s="1">
        <f>SUM(CF$3:CF121)</f>
        <v>1.4425436318496607</v>
      </c>
      <c r="CI121" s="1">
        <f>SUM(CG$3:CG121)</f>
        <v>0.44967946675077014</v>
      </c>
      <c r="CJ121" s="1">
        <f t="shared" si="124"/>
        <v>1.8922230986004309</v>
      </c>
      <c r="CK121" s="34">
        <f t="shared" si="125"/>
        <v>0.99286416509889053</v>
      </c>
      <c r="CL121" s="33">
        <f t="shared" si="126"/>
        <v>1.2471525100671139</v>
      </c>
      <c r="CM121" s="14">
        <f t="shared" si="127"/>
        <v>2.2735253422818791</v>
      </c>
      <c r="CN121" s="1">
        <f t="shared" si="128"/>
        <v>0.80182655443333573</v>
      </c>
      <c r="CO121" s="1">
        <f t="shared" si="129"/>
        <v>0.4398455479701518</v>
      </c>
      <c r="CP121" s="1">
        <f>SUM(CN$3:CN121)</f>
        <v>93.303062259789698</v>
      </c>
      <c r="CQ121" s="1">
        <f>SUM(CO$3:CO121)</f>
        <v>53.005361549494211</v>
      </c>
      <c r="CR121" s="1">
        <f t="shared" si="130"/>
        <v>2.6282092617537115E-2</v>
      </c>
      <c r="CS121" s="1">
        <f t="shared" si="131"/>
        <v>7.2085798139552657E-3</v>
      </c>
      <c r="CT121" s="1">
        <f>SUM(CR$3:CR121)</f>
        <v>1.5379875770268434</v>
      </c>
      <c r="CU121" s="1">
        <f>SUM(CS$3:CS121)</f>
        <v>0.43293034027684624</v>
      </c>
      <c r="CV121" s="1">
        <f t="shared" si="132"/>
        <v>1.9709179173036897</v>
      </c>
      <c r="CW121" s="34">
        <f t="shared" si="133"/>
        <v>1.1050572367499971</v>
      </c>
    </row>
    <row r="122" spans="2:101" ht="14.25" x14ac:dyDescent="0.15">
      <c r="B122" s="48"/>
      <c r="C122" s="18"/>
      <c r="D122" s="19"/>
      <c r="E122" s="2" t="str">
        <f t="shared" si="135"/>
        <v>→</v>
      </c>
      <c r="F122" s="83"/>
      <c r="G122" s="20">
        <f t="shared" si="164"/>
        <v>0</v>
      </c>
      <c r="H122" s="4">
        <v>0</v>
      </c>
      <c r="I122" s="36">
        <f t="shared" si="165"/>
        <v>366</v>
      </c>
      <c r="J122" s="123">
        <f t="shared" si="166"/>
        <v>0</v>
      </c>
      <c r="K122" s="59"/>
      <c r="L122" s="54">
        <f>IF(J122=0,0,SUM(J$21:J122)+SUM(K$21:K122)/86400+SUM(C$21:C122)/86400)</f>
        <v>0</v>
      </c>
      <c r="M122" s="66">
        <f t="shared" si="185"/>
        <v>0</v>
      </c>
      <c r="N122" s="67">
        <f t="shared" si="167"/>
        <v>0</v>
      </c>
      <c r="O122" s="68">
        <f t="shared" si="168"/>
        <v>367</v>
      </c>
      <c r="P122" s="68">
        <f t="shared" si="158"/>
        <v>0</v>
      </c>
      <c r="Q122" s="68">
        <f t="shared" si="169"/>
        <v>0</v>
      </c>
      <c r="R122" s="68">
        <f t="shared" si="159"/>
        <v>0</v>
      </c>
      <c r="S122" s="67">
        <f t="shared" si="170"/>
        <v>0</v>
      </c>
      <c r="T122" s="68">
        <f t="shared" si="171"/>
        <v>367</v>
      </c>
      <c r="U122" s="68">
        <f t="shared" si="160"/>
        <v>0</v>
      </c>
      <c r="V122" s="68">
        <f t="shared" si="172"/>
        <v>0</v>
      </c>
      <c r="W122" s="68">
        <f t="shared" si="161"/>
        <v>0</v>
      </c>
      <c r="X122" s="67">
        <f t="shared" si="173"/>
        <v>0</v>
      </c>
      <c r="Y122" s="68">
        <f t="shared" si="174"/>
        <v>367</v>
      </c>
      <c r="Z122" s="68">
        <f t="shared" si="162"/>
        <v>0</v>
      </c>
      <c r="AA122" s="68">
        <f t="shared" si="175"/>
        <v>0</v>
      </c>
      <c r="AB122" s="68">
        <f t="shared" si="163"/>
        <v>0</v>
      </c>
      <c r="AC122" s="69">
        <f t="shared" si="176"/>
        <v>0</v>
      </c>
      <c r="AD122" s="70">
        <f t="shared" si="177"/>
        <v>0</v>
      </c>
      <c r="AE122" s="70">
        <f t="shared" si="178"/>
        <v>367</v>
      </c>
      <c r="AF122" s="71">
        <f t="shared" si="179"/>
        <v>0</v>
      </c>
      <c r="AG122" s="69" t="e">
        <f t="shared" si="180"/>
        <v>#DIV/0!</v>
      </c>
      <c r="AH122" s="70" t="e">
        <f t="shared" si="181"/>
        <v>#DIV/0!</v>
      </c>
      <c r="AI122" s="70" t="e">
        <f t="shared" si="182"/>
        <v>#DIV/0!</v>
      </c>
      <c r="AJ122" s="70" t="e">
        <f t="shared" si="183"/>
        <v>#DIV/0!</v>
      </c>
      <c r="AK122" s="72" t="e">
        <f t="shared" si="184"/>
        <v>#DIV/0!</v>
      </c>
      <c r="AM122" s="12">
        <v>119</v>
      </c>
      <c r="AN122" s="13">
        <f t="shared" si="134"/>
        <v>27240.966748999996</v>
      </c>
      <c r="AO122" s="14">
        <f t="shared" si="93"/>
        <v>1461.4071050319999</v>
      </c>
      <c r="AP122" s="33">
        <f t="shared" si="94"/>
        <v>2.0853644026845637</v>
      </c>
      <c r="AQ122" s="14">
        <f t="shared" si="95"/>
        <v>1.4353134496644293</v>
      </c>
      <c r="AR122" s="1">
        <f t="shared" si="96"/>
        <v>0.47953249739597764</v>
      </c>
      <c r="AS122" s="1">
        <f t="shared" si="97"/>
        <v>0.69671192744260568</v>
      </c>
      <c r="AT122" s="1">
        <f>SUM(AR$3:AR122)</f>
        <v>56.760462521891654</v>
      </c>
      <c r="AU122" s="1">
        <f>SUM(AS$3:AS122)</f>
        <v>85.328850075068743</v>
      </c>
      <c r="AV122" s="1">
        <f t="shared" si="98"/>
        <v>1.5851213108367037E-2</v>
      </c>
      <c r="AW122" s="1">
        <f t="shared" si="99"/>
        <v>1.1515099911898622E-2</v>
      </c>
      <c r="AX122" s="1">
        <f>SUM(AV$3:AV122)</f>
        <v>0.94144925404229873</v>
      </c>
      <c r="AY122" s="1">
        <f>SUM(AW$3:AW122)</f>
        <v>0.70141583665343277</v>
      </c>
      <c r="AZ122" s="1">
        <f t="shared" si="100"/>
        <v>1.6428650906957314</v>
      </c>
      <c r="BA122" s="1">
        <f t="shared" si="101"/>
        <v>0.24003341738886597</v>
      </c>
      <c r="BB122" s="33">
        <f t="shared" si="102"/>
        <v>2.0014717852348989</v>
      </c>
      <c r="BC122" s="14">
        <f t="shared" si="103"/>
        <v>1.5192060671140937</v>
      </c>
      <c r="BD122" s="1">
        <f t="shared" si="104"/>
        <v>0.49963232426113713</v>
      </c>
      <c r="BE122" s="1">
        <f t="shared" si="105"/>
        <v>0.65823855081069738</v>
      </c>
      <c r="BF122" s="1">
        <f>SUM(BD$3:BD122)</f>
        <v>59.105974219030593</v>
      </c>
      <c r="BG122" s="1">
        <f>SUM(BE$3:BE122)</f>
        <v>80.524838689121353</v>
      </c>
      <c r="BH122" s="1">
        <f t="shared" si="106"/>
        <v>1.6515624051965366E-2</v>
      </c>
      <c r="BI122" s="1">
        <f t="shared" si="107"/>
        <v>1.0879220492565693E-2</v>
      </c>
      <c r="BJ122" s="1">
        <f>SUM(BH$3:BH122)</f>
        <v>0.98049621339824333</v>
      </c>
      <c r="BK122" s="1">
        <f>SUM(BI$3:BI122)</f>
        <v>0.66212369877789889</v>
      </c>
      <c r="BL122" s="1">
        <f t="shared" si="108"/>
        <v>1.6426199121761422</v>
      </c>
      <c r="BM122" s="34">
        <f t="shared" si="109"/>
        <v>0.31837251462034444</v>
      </c>
      <c r="BN122" s="33">
        <f t="shared" si="110"/>
        <v>1.6659013154362414</v>
      </c>
      <c r="BO122" s="14">
        <f t="shared" si="111"/>
        <v>1.8547765369127518</v>
      </c>
      <c r="BP122" s="1">
        <f t="shared" si="112"/>
        <v>0.60027565302578256</v>
      </c>
      <c r="BQ122" s="1">
        <f t="shared" si="113"/>
        <v>0.53914850662521607</v>
      </c>
      <c r="BR122" s="1">
        <f>SUM(BP$3:BP122)</f>
        <v>70.810497863938735</v>
      </c>
      <c r="BS122" s="1">
        <f>SUM(BQ$3:BQ122)</f>
        <v>65.724066617258686</v>
      </c>
      <c r="BT122" s="1">
        <f t="shared" si="114"/>
        <v>1.9842445197241147E-2</v>
      </c>
      <c r="BU122" s="1">
        <f t="shared" si="115"/>
        <v>8.9109267067223209E-3</v>
      </c>
      <c r="BV122" s="1">
        <f>SUM(BT$3:BT122)</f>
        <v>1.1755182763166596</v>
      </c>
      <c r="BW122" s="1">
        <f>SUM(BU$3:BU122)</f>
        <v>0.54092006543565541</v>
      </c>
      <c r="BX122" s="1">
        <f t="shared" si="116"/>
        <v>1.716438341752315</v>
      </c>
      <c r="BY122" s="34">
        <f t="shared" si="117"/>
        <v>0.63459821088100421</v>
      </c>
      <c r="BZ122" s="33">
        <f t="shared" si="118"/>
        <v>1.3303308456375835</v>
      </c>
      <c r="CA122" s="14">
        <f t="shared" si="119"/>
        <v>2.1903470067114097</v>
      </c>
      <c r="CB122" s="1">
        <f t="shared" si="120"/>
        <v>0.75169271108701774</v>
      </c>
      <c r="CC122" s="1">
        <f t="shared" si="121"/>
        <v>0.45654866417782886</v>
      </c>
      <c r="CD122" s="1">
        <f>SUM(CB$3:CB122)</f>
        <v>88.295815523473948</v>
      </c>
      <c r="CE122" s="1">
        <f>SUM(CC$3:CC122)</f>
        <v>55.519560487664386</v>
      </c>
      <c r="CF122" s="1">
        <f t="shared" si="122"/>
        <v>2.4847620172043089E-2</v>
      </c>
      <c r="CG122" s="1">
        <f t="shared" si="123"/>
        <v>7.5457348662724489E-3</v>
      </c>
      <c r="CH122" s="1">
        <f>SUM(CF$3:CF122)</f>
        <v>1.4673912520217038</v>
      </c>
      <c r="CI122" s="1">
        <f>SUM(CG$3:CG122)</f>
        <v>0.45722520161704261</v>
      </c>
      <c r="CJ122" s="1">
        <f t="shared" si="124"/>
        <v>1.9246164536387464</v>
      </c>
      <c r="CK122" s="34">
        <f t="shared" si="125"/>
        <v>1.0101660504046612</v>
      </c>
      <c r="CL122" s="33">
        <f t="shared" si="126"/>
        <v>1.2464382281879192</v>
      </c>
      <c r="CM122" s="14">
        <f t="shared" si="127"/>
        <v>2.2742396241610736</v>
      </c>
      <c r="CN122" s="1">
        <f t="shared" si="128"/>
        <v>0.80228604786440738</v>
      </c>
      <c r="CO122" s="1">
        <f t="shared" si="129"/>
        <v>0.43970740346628256</v>
      </c>
      <c r="CP122" s="1">
        <f>SUM(CN$3:CN122)</f>
        <v>94.105348307654111</v>
      </c>
      <c r="CQ122" s="1">
        <f>SUM(CO$3:CO122)</f>
        <v>53.44506895296049</v>
      </c>
      <c r="CR122" s="1">
        <f t="shared" si="130"/>
        <v>2.6520011026629021E-2</v>
      </c>
      <c r="CS122" s="1">
        <f t="shared" si="131"/>
        <v>7.2673862517343927E-3</v>
      </c>
      <c r="CT122" s="1">
        <f>SUM(CR$3:CR122)</f>
        <v>1.5645075880534725</v>
      </c>
      <c r="CU122" s="1">
        <f>SUM(CS$3:CS122)</f>
        <v>0.44019772652858064</v>
      </c>
      <c r="CV122" s="1">
        <f t="shared" si="132"/>
        <v>2.0047053145820533</v>
      </c>
      <c r="CW122" s="34">
        <f t="shared" si="133"/>
        <v>1.1243098615248919</v>
      </c>
    </row>
    <row r="123" spans="2:101" ht="14.25" x14ac:dyDescent="0.15">
      <c r="B123" s="124"/>
      <c r="C123" s="125"/>
      <c r="D123" s="126"/>
      <c r="E123" s="127" t="str">
        <f t="shared" si="135"/>
        <v>→</v>
      </c>
      <c r="F123" s="128"/>
      <c r="G123" s="129">
        <f t="shared" si="164"/>
        <v>0</v>
      </c>
      <c r="H123" s="130">
        <v>0</v>
      </c>
      <c r="I123" s="131">
        <f t="shared" si="165"/>
        <v>366</v>
      </c>
      <c r="J123" s="132">
        <f t="shared" si="166"/>
        <v>0</v>
      </c>
      <c r="K123" s="133"/>
      <c r="L123" s="54">
        <f>IF(J123=0,0,SUM(J$21:J123)+SUM(K$21:K123)/86400+SUM(C$21:C123)/86400)</f>
        <v>0</v>
      </c>
      <c r="M123" s="134">
        <f t="shared" si="185"/>
        <v>0</v>
      </c>
      <c r="N123" s="135">
        <f t="shared" si="167"/>
        <v>0</v>
      </c>
      <c r="O123" s="136">
        <f t="shared" si="168"/>
        <v>367</v>
      </c>
      <c r="P123" s="136">
        <f t="shared" si="158"/>
        <v>0</v>
      </c>
      <c r="Q123" s="136">
        <f t="shared" si="169"/>
        <v>0</v>
      </c>
      <c r="R123" s="136">
        <f t="shared" si="159"/>
        <v>0</v>
      </c>
      <c r="S123" s="135">
        <f t="shared" si="170"/>
        <v>0</v>
      </c>
      <c r="T123" s="136">
        <f t="shared" si="171"/>
        <v>367</v>
      </c>
      <c r="U123" s="136">
        <f t="shared" si="160"/>
        <v>0</v>
      </c>
      <c r="V123" s="136">
        <f t="shared" si="172"/>
        <v>0</v>
      </c>
      <c r="W123" s="136">
        <f t="shared" si="161"/>
        <v>0</v>
      </c>
      <c r="X123" s="135">
        <f t="shared" si="173"/>
        <v>0</v>
      </c>
      <c r="Y123" s="136">
        <f t="shared" si="174"/>
        <v>367</v>
      </c>
      <c r="Z123" s="136">
        <f t="shared" si="162"/>
        <v>0</v>
      </c>
      <c r="AA123" s="136">
        <f t="shared" si="175"/>
        <v>0</v>
      </c>
      <c r="AB123" s="136">
        <f t="shared" si="163"/>
        <v>0</v>
      </c>
      <c r="AC123" s="137">
        <f t="shared" si="176"/>
        <v>0</v>
      </c>
      <c r="AD123" s="138">
        <f t="shared" si="177"/>
        <v>0</v>
      </c>
      <c r="AE123" s="138">
        <f t="shared" si="178"/>
        <v>367</v>
      </c>
      <c r="AF123" s="139">
        <f t="shared" si="179"/>
        <v>0</v>
      </c>
      <c r="AG123" s="137" t="e">
        <f t="shared" si="180"/>
        <v>#DIV/0!</v>
      </c>
      <c r="AH123" s="138" t="e">
        <f t="shared" si="181"/>
        <v>#DIV/0!</v>
      </c>
      <c r="AI123" s="138" t="e">
        <f t="shared" si="182"/>
        <v>#DIV/0!</v>
      </c>
      <c r="AJ123" s="138" t="e">
        <f t="shared" si="183"/>
        <v>#DIV/0!</v>
      </c>
      <c r="AK123" s="140" t="e">
        <f t="shared" si="184"/>
        <v>#DIV/0!</v>
      </c>
      <c r="AM123" s="12">
        <v>120</v>
      </c>
      <c r="AN123" s="13">
        <f t="shared" si="134"/>
        <v>27240.966748999996</v>
      </c>
      <c r="AO123" s="14">
        <f t="shared" si="93"/>
        <v>1472.5506529999998</v>
      </c>
      <c r="AP123" s="33">
        <f t="shared" si="94"/>
        <v>2.0846442953020135</v>
      </c>
      <c r="AQ123" s="14">
        <f t="shared" si="95"/>
        <v>1.4360335570469795</v>
      </c>
      <c r="AR123" s="1">
        <f t="shared" si="96"/>
        <v>0.47969814430865515</v>
      </c>
      <c r="AS123" s="1">
        <f t="shared" si="97"/>
        <v>0.69636255719286455</v>
      </c>
      <c r="AT123" s="1">
        <f>SUM(AR$3:AR123)</f>
        <v>57.24016066620031</v>
      </c>
      <c r="AU123" s="1">
        <f>SUM(AS$3:AS123)</f>
        <v>86.025212632261614</v>
      </c>
      <c r="AV123" s="1">
        <f t="shared" si="98"/>
        <v>1.5989938143621839E-2</v>
      </c>
      <c r="AW123" s="1">
        <f t="shared" si="99"/>
        <v>1.1606042619881076E-2</v>
      </c>
      <c r="AX123" s="1">
        <f>SUM(AV$3:AV123)</f>
        <v>0.95743919218592055</v>
      </c>
      <c r="AY123" s="1">
        <f>SUM(AW$3:AW123)</f>
        <v>0.71302187927331384</v>
      </c>
      <c r="AZ123" s="1">
        <f t="shared" si="100"/>
        <v>1.6704610714592345</v>
      </c>
      <c r="BA123" s="1">
        <f t="shared" si="101"/>
        <v>0.24441731291260671</v>
      </c>
      <c r="BB123" s="33">
        <f t="shared" si="102"/>
        <v>2.0007516778523486</v>
      </c>
      <c r="BC123" s="14">
        <f t="shared" si="103"/>
        <v>1.5199261744966441</v>
      </c>
      <c r="BD123" s="1">
        <f t="shared" si="104"/>
        <v>0.49981215113782745</v>
      </c>
      <c r="BE123" s="1">
        <f t="shared" si="105"/>
        <v>0.65792669195342413</v>
      </c>
      <c r="BF123" s="1">
        <f>SUM(BD$3:BD123)</f>
        <v>59.605786370168417</v>
      </c>
      <c r="BG123" s="1">
        <f>SUM(BE$3:BE123)</f>
        <v>81.182765381074773</v>
      </c>
      <c r="BH123" s="1">
        <f t="shared" si="106"/>
        <v>1.6660405037927584E-2</v>
      </c>
      <c r="BI123" s="1">
        <f t="shared" si="107"/>
        <v>1.0965444865890402E-2</v>
      </c>
      <c r="BJ123" s="1">
        <f>SUM(BH$3:BH123)</f>
        <v>0.99715661843617087</v>
      </c>
      <c r="BK123" s="1">
        <f>SUM(BI$3:BI123)</f>
        <v>0.67308914364378924</v>
      </c>
      <c r="BL123" s="1">
        <f t="shared" si="108"/>
        <v>1.67024576207996</v>
      </c>
      <c r="BM123" s="34">
        <f t="shared" si="109"/>
        <v>0.32406747479238163</v>
      </c>
      <c r="BN123" s="33">
        <f t="shared" si="110"/>
        <v>1.6651812080536912</v>
      </c>
      <c r="BO123" s="14">
        <f t="shared" si="111"/>
        <v>1.8554966442953016</v>
      </c>
      <c r="BP123" s="1">
        <f t="shared" si="112"/>
        <v>0.60053524214870702</v>
      </c>
      <c r="BQ123" s="1">
        <f t="shared" si="113"/>
        <v>0.53893926624684874</v>
      </c>
      <c r="BR123" s="1">
        <f>SUM(BP$3:BP123)</f>
        <v>71.411033106087444</v>
      </c>
      <c r="BS123" s="1">
        <f>SUM(BQ$3:BQ123)</f>
        <v>66.263005883505528</v>
      </c>
      <c r="BT123" s="1">
        <f t="shared" si="114"/>
        <v>2.0017841404956899E-2</v>
      </c>
      <c r="BU123" s="1">
        <f t="shared" si="115"/>
        <v>8.9823211041141441E-3</v>
      </c>
      <c r="BV123" s="1">
        <f>SUM(BT$3:BT123)</f>
        <v>1.1955361177216166</v>
      </c>
      <c r="BW123" s="1">
        <f>SUM(BU$3:BU123)</f>
        <v>0.54990238653976953</v>
      </c>
      <c r="BX123" s="1">
        <f t="shared" si="116"/>
        <v>1.745438504261386</v>
      </c>
      <c r="BY123" s="34">
        <f t="shared" si="117"/>
        <v>0.64563373118184708</v>
      </c>
      <c r="BZ123" s="33">
        <f t="shared" si="118"/>
        <v>1.3296107382550335</v>
      </c>
      <c r="CA123" s="14">
        <f t="shared" si="119"/>
        <v>2.1910671140939595</v>
      </c>
      <c r="CB123" s="1">
        <f t="shared" si="120"/>
        <v>0.75209982232272654</v>
      </c>
      <c r="CC123" s="1">
        <f t="shared" si="121"/>
        <v>0.45639861671399129</v>
      </c>
      <c r="CD123" s="1">
        <f>SUM(CB$3:CB123)</f>
        <v>89.047915345796667</v>
      </c>
      <c r="CE123" s="1">
        <f>SUM(CC$3:CC123)</f>
        <v>55.975959104378376</v>
      </c>
      <c r="CF123" s="1">
        <f t="shared" si="122"/>
        <v>2.5069994077424218E-2</v>
      </c>
      <c r="CG123" s="1">
        <f t="shared" si="123"/>
        <v>7.6066436118998552E-3</v>
      </c>
      <c r="CH123" s="1">
        <f>SUM(CF$3:CF123)</f>
        <v>1.492461246099128</v>
      </c>
      <c r="CI123" s="1">
        <f>SUM(CG$3:CG123)</f>
        <v>0.46483184522894244</v>
      </c>
      <c r="CJ123" s="1">
        <f t="shared" si="124"/>
        <v>1.9572930913280704</v>
      </c>
      <c r="CK123" s="34">
        <f t="shared" si="125"/>
        <v>1.0276294008701856</v>
      </c>
      <c r="CL123" s="33">
        <f t="shared" si="126"/>
        <v>1.2457181208053691</v>
      </c>
      <c r="CM123" s="14">
        <f t="shared" si="127"/>
        <v>2.2749597315436243</v>
      </c>
      <c r="CN123" s="1">
        <f t="shared" si="128"/>
        <v>0.80274982220977087</v>
      </c>
      <c r="CO123" s="1">
        <f t="shared" si="129"/>
        <v>0.43956822010272323</v>
      </c>
      <c r="CP123" s="1">
        <f>SUM(CN$3:CN123)</f>
        <v>94.908098129863887</v>
      </c>
      <c r="CQ123" s="1">
        <f>SUM(CO$3:CO123)</f>
        <v>53.884637173063211</v>
      </c>
      <c r="CR123" s="1">
        <f t="shared" si="130"/>
        <v>2.6758327406992362E-2</v>
      </c>
      <c r="CS123" s="1">
        <f t="shared" si="131"/>
        <v>7.326137001712054E-3</v>
      </c>
      <c r="CT123" s="1">
        <f>SUM(CR$3:CR123)</f>
        <v>1.5912659154604649</v>
      </c>
      <c r="CU123" s="1">
        <f>SUM(CS$3:CS123)</f>
        <v>0.44752386353029266</v>
      </c>
      <c r="CV123" s="1">
        <f t="shared" si="132"/>
        <v>2.0387897789907576</v>
      </c>
      <c r="CW123" s="34">
        <f t="shared" si="133"/>
        <v>1.1437420519301722</v>
      </c>
    </row>
    <row r="124" spans="2:101" ht="14.25" x14ac:dyDescent="0.15">
      <c r="B124" s="142"/>
      <c r="C124" s="100"/>
      <c r="D124" s="16"/>
      <c r="G124" s="15"/>
      <c r="J124" s="141"/>
      <c r="K124" s="143"/>
      <c r="L124" s="144"/>
      <c r="M124" s="145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46"/>
      <c r="AD124" s="146"/>
      <c r="AE124" s="146"/>
      <c r="AF124" s="146"/>
      <c r="AG124" s="146"/>
      <c r="AH124" s="146"/>
      <c r="AI124" s="146"/>
      <c r="AJ124" s="146"/>
      <c r="AK124" s="146"/>
      <c r="AM124" s="12">
        <v>121</v>
      </c>
      <c r="AN124" s="13">
        <f t="shared" si="134"/>
        <v>27240.966748999996</v>
      </c>
      <c r="AO124" s="14">
        <f t="shared" si="93"/>
        <v>1483.784349712</v>
      </c>
      <c r="AP124" s="33">
        <f t="shared" si="94"/>
        <v>2.0839183624161071</v>
      </c>
      <c r="AQ124" s="14">
        <f t="shared" si="95"/>
        <v>1.4367594899328857</v>
      </c>
      <c r="AR124" s="1">
        <f t="shared" si="96"/>
        <v>0.47986524713981321</v>
      </c>
      <c r="AS124" s="1">
        <f t="shared" si="97"/>
        <v>0.69601071508963008</v>
      </c>
      <c r="AT124" s="1">
        <f>SUM(AR$3:AR124)</f>
        <v>57.720025913340123</v>
      </c>
      <c r="AU124" s="1">
        <f>SUM(AS$3:AS124)</f>
        <v>86.721223347351241</v>
      </c>
      <c r="AV124" s="1">
        <f t="shared" si="98"/>
        <v>1.6128804139977054E-2</v>
      </c>
      <c r="AW124" s="1">
        <f t="shared" si="99"/>
        <v>1.1696846739700728E-2</v>
      </c>
      <c r="AX124" s="1">
        <f>SUM(AV$3:AV124)</f>
        <v>0.97356799632589763</v>
      </c>
      <c r="AY124" s="1">
        <f>SUM(AW$3:AW124)</f>
        <v>0.72471872601301457</v>
      </c>
      <c r="AZ124" s="1">
        <f t="shared" si="100"/>
        <v>1.6982867223389122</v>
      </c>
      <c r="BA124" s="1">
        <f t="shared" si="101"/>
        <v>0.24884927031288306</v>
      </c>
      <c r="BB124" s="33">
        <f t="shared" si="102"/>
        <v>2.0000257449664427</v>
      </c>
      <c r="BC124" s="14">
        <f t="shared" si="103"/>
        <v>1.5206521073825501</v>
      </c>
      <c r="BD124" s="1">
        <f t="shared" si="104"/>
        <v>0.49999356384123866</v>
      </c>
      <c r="BE124" s="1">
        <f t="shared" si="105"/>
        <v>0.65761260918598141</v>
      </c>
      <c r="BF124" s="1">
        <f>SUM(BD$3:BD124)</f>
        <v>60.105779934009654</v>
      </c>
      <c r="BG124" s="1">
        <f>SUM(BE$3:BE124)</f>
        <v>81.840377990260748</v>
      </c>
      <c r="BH124" s="1">
        <f t="shared" si="106"/>
        <v>1.6805339229108301E-2</v>
      </c>
      <c r="BI124" s="1">
        <f t="shared" si="107"/>
        <v>1.1051545237708855E-2</v>
      </c>
      <c r="BJ124" s="1">
        <f>SUM(BH$3:BH124)</f>
        <v>1.0139619576652792</v>
      </c>
      <c r="BK124" s="1">
        <f>SUM(BI$3:BI124)</f>
        <v>0.68414068888149815</v>
      </c>
      <c r="BL124" s="1">
        <f t="shared" si="108"/>
        <v>1.6981026465467774</v>
      </c>
      <c r="BM124" s="34">
        <f t="shared" si="109"/>
        <v>0.32982126878378104</v>
      </c>
      <c r="BN124" s="33">
        <f t="shared" si="110"/>
        <v>1.664455275167785</v>
      </c>
      <c r="BO124" s="14">
        <f t="shared" si="111"/>
        <v>1.856222577181208</v>
      </c>
      <c r="BP124" s="1">
        <f t="shared" si="112"/>
        <v>0.60079715863749794</v>
      </c>
      <c r="BQ124" s="1">
        <f t="shared" si="113"/>
        <v>0.53872849748361729</v>
      </c>
      <c r="BR124" s="1">
        <f>SUM(BP$3:BP124)</f>
        <v>72.011830264724949</v>
      </c>
      <c r="BS124" s="1">
        <f>SUM(BQ$3:BQ124)</f>
        <v>66.801734380989146</v>
      </c>
      <c r="BT124" s="1">
        <f t="shared" si="114"/>
        <v>2.019346005420479E-2</v>
      </c>
      <c r="BU124" s="1">
        <f t="shared" si="115"/>
        <v>9.0536316938219005E-3</v>
      </c>
      <c r="BV124" s="1">
        <f>SUM(BT$3:BT124)</f>
        <v>1.2157295777758215</v>
      </c>
      <c r="BW124" s="1">
        <f>SUM(BU$3:BU124)</f>
        <v>0.55895601823359142</v>
      </c>
      <c r="BX124" s="1">
        <f t="shared" si="116"/>
        <v>1.7746855960094128</v>
      </c>
      <c r="BY124" s="34">
        <f t="shared" si="117"/>
        <v>0.65677355954223005</v>
      </c>
      <c r="BZ124" s="33">
        <f t="shared" si="118"/>
        <v>1.3288848053691273</v>
      </c>
      <c r="CA124" s="14">
        <f t="shared" si="119"/>
        <v>2.1917930469798654</v>
      </c>
      <c r="CB124" s="1">
        <f t="shared" si="120"/>
        <v>0.75251067358109169</v>
      </c>
      <c r="CC124" s="1">
        <f t="shared" si="121"/>
        <v>0.456247455195612</v>
      </c>
      <c r="CD124" s="1">
        <f>SUM(CB$3:CB124)</f>
        <v>89.800426019377753</v>
      </c>
      <c r="CE124" s="1">
        <f>SUM(CC$3:CC124)</f>
        <v>56.432206559573984</v>
      </c>
      <c r="CF124" s="1">
        <f t="shared" si="122"/>
        <v>2.5292719862031139E-2</v>
      </c>
      <c r="CG124" s="1">
        <f t="shared" si="123"/>
        <v>7.6674919553707021E-3</v>
      </c>
      <c r="CH124" s="1">
        <f>SUM(CF$3:CF124)</f>
        <v>1.5177539659611592</v>
      </c>
      <c r="CI124" s="1">
        <f>SUM(CG$3:CG124)</f>
        <v>0.47249933718431314</v>
      </c>
      <c r="CJ124" s="1">
        <f t="shared" si="124"/>
        <v>1.9902533031454723</v>
      </c>
      <c r="CK124" s="34">
        <f t="shared" si="125"/>
        <v>1.0452546287768461</v>
      </c>
      <c r="CL124" s="33">
        <f t="shared" si="126"/>
        <v>1.2449921879194628</v>
      </c>
      <c r="CM124" s="14">
        <f t="shared" si="127"/>
        <v>2.2756856644295302</v>
      </c>
      <c r="CN124" s="1">
        <f t="shared" si="128"/>
        <v>0.803217891407917</v>
      </c>
      <c r="CO124" s="1">
        <f t="shared" si="129"/>
        <v>0.43942799993455178</v>
      </c>
      <c r="CP124" s="1">
        <f>SUM(CN$3:CN124)</f>
        <v>95.711316021271799</v>
      </c>
      <c r="CQ124" s="1">
        <f>SUM(CO$3:CO124)</f>
        <v>54.324065172997763</v>
      </c>
      <c r="CR124" s="1">
        <f t="shared" si="130"/>
        <v>2.6997045794543876E-2</v>
      </c>
      <c r="CS124" s="1">
        <f t="shared" si="131"/>
        <v>7.3848316655667733E-3</v>
      </c>
      <c r="CT124" s="1">
        <f>SUM(CR$3:CR124)</f>
        <v>1.6182629612550088</v>
      </c>
      <c r="CU124" s="1">
        <f>SUM(CS$3:CS124)</f>
        <v>0.45490869519585941</v>
      </c>
      <c r="CV124" s="1">
        <f t="shared" si="132"/>
        <v>2.0731716564508682</v>
      </c>
      <c r="CW124" s="34">
        <f t="shared" si="133"/>
        <v>1.1633542660591494</v>
      </c>
    </row>
    <row r="125" spans="2:101" ht="14.25" x14ac:dyDescent="0.15">
      <c r="B125" s="142"/>
      <c r="C125" s="100"/>
      <c r="D125" s="16"/>
      <c r="G125" s="15"/>
      <c r="J125" s="141"/>
      <c r="K125" s="143"/>
      <c r="L125" s="144"/>
      <c r="M125" s="145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46"/>
      <c r="AD125" s="146"/>
      <c r="AE125" s="146"/>
      <c r="AF125" s="146"/>
      <c r="AG125" s="146"/>
      <c r="AH125" s="146"/>
      <c r="AI125" s="146"/>
      <c r="AJ125" s="146"/>
      <c r="AK125" s="146"/>
      <c r="AM125" s="12">
        <v>122</v>
      </c>
      <c r="AN125" s="13">
        <f t="shared" si="134"/>
        <v>27240.966748999996</v>
      </c>
      <c r="AO125" s="14">
        <f t="shared" si="93"/>
        <v>1495.1081951679996</v>
      </c>
      <c r="AP125" s="33">
        <f t="shared" si="94"/>
        <v>2.0831866040268454</v>
      </c>
      <c r="AQ125" s="14">
        <f t="shared" si="95"/>
        <v>1.4374912483221474</v>
      </c>
      <c r="AR125" s="1">
        <f t="shared" si="96"/>
        <v>0.48003380881337182</v>
      </c>
      <c r="AS125" s="1">
        <f t="shared" si="97"/>
        <v>0.69565640915533156</v>
      </c>
      <c r="AT125" s="1">
        <f>SUM(AR$3:AR125)</f>
        <v>58.200059722153497</v>
      </c>
      <c r="AU125" s="1">
        <f>SUM(AS$3:AS125)</f>
        <v>87.416879756506574</v>
      </c>
      <c r="AV125" s="1">
        <f t="shared" si="98"/>
        <v>1.6267812409786489E-2</v>
      </c>
      <c r="AW125" s="1">
        <f t="shared" si="99"/>
        <v>1.178751137735423E-2</v>
      </c>
      <c r="AX125" s="1">
        <f>SUM(AV$3:AV125)</f>
        <v>0.98983580873568411</v>
      </c>
      <c r="AY125" s="1">
        <f>SUM(AW$3:AW125)</f>
        <v>0.7365062373903688</v>
      </c>
      <c r="AZ125" s="1">
        <f t="shared" si="100"/>
        <v>1.726342046126053</v>
      </c>
      <c r="BA125" s="1">
        <f t="shared" si="101"/>
        <v>0.25332957134531531</v>
      </c>
      <c r="BB125" s="33">
        <f t="shared" si="102"/>
        <v>1.999293986577181</v>
      </c>
      <c r="BC125" s="14">
        <f t="shared" si="103"/>
        <v>1.5213838657718117</v>
      </c>
      <c r="BD125" s="1">
        <f t="shared" si="104"/>
        <v>0.50017656568457636</v>
      </c>
      <c r="BE125" s="1">
        <f t="shared" si="105"/>
        <v>0.65729630929975125</v>
      </c>
      <c r="BF125" s="1">
        <f>SUM(BD$3:BD125)</f>
        <v>60.60595649969423</v>
      </c>
      <c r="BG125" s="1">
        <f>SUM(BE$3:BE125)</f>
        <v>82.497674299560501</v>
      </c>
      <c r="BH125" s="1">
        <f t="shared" si="106"/>
        <v>1.6950428059310643E-2</v>
      </c>
      <c r="BI125" s="1">
        <f t="shared" si="107"/>
        <v>1.1137520796468008E-2</v>
      </c>
      <c r="BJ125" s="1">
        <f>SUM(BH$3:BH125)</f>
        <v>1.0309123857245899</v>
      </c>
      <c r="BK125" s="1">
        <f>SUM(BI$3:BI125)</f>
        <v>0.69527820967796616</v>
      </c>
      <c r="BL125" s="1">
        <f t="shared" si="108"/>
        <v>1.726190595402556</v>
      </c>
      <c r="BM125" s="34">
        <f t="shared" si="109"/>
        <v>0.33563417604662371</v>
      </c>
      <c r="BN125" s="33">
        <f t="shared" si="110"/>
        <v>1.6637235167785234</v>
      </c>
      <c r="BO125" s="14">
        <f t="shared" si="111"/>
        <v>1.8569543355704694</v>
      </c>
      <c r="BP125" s="1">
        <f t="shared" si="112"/>
        <v>0.60106140828994548</v>
      </c>
      <c r="BQ125" s="1">
        <f t="shared" si="113"/>
        <v>0.53851620411160672</v>
      </c>
      <c r="BR125" s="1">
        <f>SUM(BP$3:BP125)</f>
        <v>72.6128916730149</v>
      </c>
      <c r="BS125" s="1">
        <f>SUM(BQ$3:BQ125)</f>
        <v>67.340250585100748</v>
      </c>
      <c r="BT125" s="1">
        <f t="shared" si="114"/>
        <v>2.0369303280937039E-2</v>
      </c>
      <c r="BU125" s="1">
        <f t="shared" si="115"/>
        <v>9.1248579030022252E-3</v>
      </c>
      <c r="BV125" s="1">
        <f>SUM(BT$3:BT125)</f>
        <v>1.2360988810567586</v>
      </c>
      <c r="BW125" s="1">
        <f>SUM(BU$3:BU125)</f>
        <v>0.56808087613659364</v>
      </c>
      <c r="BX125" s="1">
        <f t="shared" si="116"/>
        <v>1.8041797571933522</v>
      </c>
      <c r="BY125" s="34">
        <f t="shared" si="117"/>
        <v>0.66801800492016494</v>
      </c>
      <c r="BZ125" s="33">
        <f t="shared" si="118"/>
        <v>1.3281530469798655</v>
      </c>
      <c r="CA125" s="14">
        <f t="shared" si="119"/>
        <v>2.1925248053691275</v>
      </c>
      <c r="CB125" s="1">
        <f t="shared" si="120"/>
        <v>0.75292527640089046</v>
      </c>
      <c r="CC125" s="1">
        <f t="shared" si="121"/>
        <v>0.4560951819341641</v>
      </c>
      <c r="CD125" s="1">
        <f>SUM(CB$3:CB125)</f>
        <v>90.55335129577864</v>
      </c>
      <c r="CE125" s="1">
        <f>SUM(CC$3:CC125)</f>
        <v>56.888301741508151</v>
      </c>
      <c r="CF125" s="1">
        <f t="shared" si="122"/>
        <v>2.5515801033585733E-2</v>
      </c>
      <c r="CG125" s="1">
        <f t="shared" si="123"/>
        <v>7.7282794716622251E-3</v>
      </c>
      <c r="CH125" s="1">
        <f>SUM(CF$3:CF125)</f>
        <v>1.5432697669947448</v>
      </c>
      <c r="CI125" s="1">
        <f>SUM(CG$3:CG125)</f>
        <v>0.48022761665597535</v>
      </c>
      <c r="CJ125" s="1">
        <f t="shared" si="124"/>
        <v>2.02349738365072</v>
      </c>
      <c r="CK125" s="34">
        <f t="shared" si="125"/>
        <v>1.0630421503387695</v>
      </c>
      <c r="CL125" s="33">
        <f t="shared" si="126"/>
        <v>1.2442604295302013</v>
      </c>
      <c r="CM125" s="14">
        <f t="shared" si="127"/>
        <v>2.2764174228187919</v>
      </c>
      <c r="CN125" s="1">
        <f t="shared" si="128"/>
        <v>0.8036902695503807</v>
      </c>
      <c r="CO125" s="1">
        <f t="shared" si="129"/>
        <v>0.43928674503015447</v>
      </c>
      <c r="CP125" s="1">
        <f>SUM(CN$3:CN125)</f>
        <v>96.515006290822186</v>
      </c>
      <c r="CQ125" s="1">
        <f>SUM(CO$3:CO125)</f>
        <v>54.763351918027915</v>
      </c>
      <c r="CR125" s="1">
        <f t="shared" si="130"/>
        <v>2.7236170245874013E-2</v>
      </c>
      <c r="CS125" s="1">
        <f t="shared" si="131"/>
        <v>7.443469846344284E-3</v>
      </c>
      <c r="CT125" s="1">
        <f>SUM(CR$3:CR125)</f>
        <v>1.6454991315008829</v>
      </c>
      <c r="CU125" s="1">
        <f>SUM(CS$3:CS125)</f>
        <v>0.46235216504220372</v>
      </c>
      <c r="CV125" s="1">
        <f t="shared" si="132"/>
        <v>2.1078512965430867</v>
      </c>
      <c r="CW125" s="34">
        <f t="shared" si="133"/>
        <v>1.1831469664586791</v>
      </c>
    </row>
    <row r="126" spans="2:101" ht="14.25" x14ac:dyDescent="0.15">
      <c r="B126" s="142"/>
      <c r="C126" s="100"/>
      <c r="D126" s="16"/>
      <c r="G126" s="15"/>
      <c r="J126" s="141"/>
      <c r="K126" s="143"/>
      <c r="L126" s="144"/>
      <c r="M126" s="145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46"/>
      <c r="AD126" s="146"/>
      <c r="AE126" s="146"/>
      <c r="AF126" s="146"/>
      <c r="AG126" s="146"/>
      <c r="AH126" s="146"/>
      <c r="AI126" s="146"/>
      <c r="AJ126" s="146"/>
      <c r="AK126" s="146"/>
      <c r="AM126" s="12">
        <v>123</v>
      </c>
      <c r="AN126" s="13">
        <f t="shared" si="134"/>
        <v>27240.966748999996</v>
      </c>
      <c r="AO126" s="14">
        <f t="shared" si="93"/>
        <v>1506.5221893679998</v>
      </c>
      <c r="AP126" s="33">
        <f t="shared" si="94"/>
        <v>2.0824490201342281</v>
      </c>
      <c r="AQ126" s="14">
        <f t="shared" si="95"/>
        <v>1.4382288322147647</v>
      </c>
      <c r="AR126" s="1">
        <f t="shared" si="96"/>
        <v>0.48020383228183094</v>
      </c>
      <c r="AS126" s="1">
        <f t="shared" si="97"/>
        <v>0.69529964745601358</v>
      </c>
      <c r="AT126" s="1">
        <f>SUM(AR$3:AR126)</f>
        <v>58.680263554435328</v>
      </c>
      <c r="AU126" s="1">
        <f>SUM(AS$3:AS126)</f>
        <v>88.112179403962585</v>
      </c>
      <c r="AV126" s="1">
        <f t="shared" si="98"/>
        <v>1.6406964269629225E-2</v>
      </c>
      <c r="AW126" s="1">
        <f t="shared" si="99"/>
        <v>1.1878035644040231E-2</v>
      </c>
      <c r="AX126" s="1">
        <f>SUM(AV$3:AV126)</f>
        <v>1.0062427730053134</v>
      </c>
      <c r="AY126" s="1">
        <f>SUM(AW$3:AW126)</f>
        <v>0.74838427303440902</v>
      </c>
      <c r="AZ126" s="1">
        <f t="shared" si="100"/>
        <v>1.7546270460397224</v>
      </c>
      <c r="BA126" s="1">
        <f t="shared" si="101"/>
        <v>0.25785849997090438</v>
      </c>
      <c r="BB126" s="33">
        <f t="shared" si="102"/>
        <v>1.9985564026845635</v>
      </c>
      <c r="BC126" s="14">
        <f t="shared" si="103"/>
        <v>1.5221214496644295</v>
      </c>
      <c r="BD126" s="1">
        <f t="shared" si="104"/>
        <v>0.50036116001367226</v>
      </c>
      <c r="BE126" s="1">
        <f t="shared" si="105"/>
        <v>0.65697779912402021</v>
      </c>
      <c r="BF126" s="1">
        <f>SUM(BD$3:BD126)</f>
        <v>61.106317659707905</v>
      </c>
      <c r="BG126" s="1">
        <f>SUM(BE$3:BE126)</f>
        <v>83.154652098684522</v>
      </c>
      <c r="BH126" s="1">
        <f t="shared" si="106"/>
        <v>1.7095672967133803E-2</v>
      </c>
      <c r="BI126" s="1">
        <f t="shared" si="107"/>
        <v>1.1223370735035345E-2</v>
      </c>
      <c r="BJ126" s="1">
        <f>SUM(BH$3:BH126)</f>
        <v>1.0480080586917238</v>
      </c>
      <c r="BK126" s="1">
        <f>SUM(BI$3:BI126)</f>
        <v>0.70650158041300148</v>
      </c>
      <c r="BL126" s="1">
        <f t="shared" si="108"/>
        <v>1.7545096391047252</v>
      </c>
      <c r="BM126" s="34">
        <f t="shared" si="109"/>
        <v>0.34150647827872227</v>
      </c>
      <c r="BN126" s="33">
        <f t="shared" si="110"/>
        <v>1.662985932885906</v>
      </c>
      <c r="BO126" s="14">
        <f t="shared" si="111"/>
        <v>1.857691919463087</v>
      </c>
      <c r="BP126" s="1">
        <f t="shared" si="112"/>
        <v>0.6013279969630434</v>
      </c>
      <c r="BQ126" s="1">
        <f t="shared" si="113"/>
        <v>0.53830238992966151</v>
      </c>
      <c r="BR126" s="1">
        <f>SUM(BP$3:BP126)</f>
        <v>73.21421966997795</v>
      </c>
      <c r="BS126" s="1">
        <f>SUM(BQ$3:BQ126)</f>
        <v>67.878552975030402</v>
      </c>
      <c r="BT126" s="1">
        <f t="shared" si="114"/>
        <v>2.0545373229570649E-2</v>
      </c>
      <c r="BU126" s="1">
        <f t="shared" si="115"/>
        <v>9.1959991612983842E-3</v>
      </c>
      <c r="BV126" s="1">
        <f>SUM(BT$3:BT126)</f>
        <v>1.2566442542863292</v>
      </c>
      <c r="BW126" s="1">
        <f>SUM(BU$3:BU126)</f>
        <v>0.57727687529789207</v>
      </c>
      <c r="BX126" s="1">
        <f t="shared" si="116"/>
        <v>1.8339211295842213</v>
      </c>
      <c r="BY126" s="34">
        <f t="shared" si="117"/>
        <v>0.67936737898843713</v>
      </c>
      <c r="BZ126" s="33">
        <f t="shared" si="118"/>
        <v>1.3274154630872481</v>
      </c>
      <c r="CA126" s="14">
        <f t="shared" si="119"/>
        <v>2.1932623892617444</v>
      </c>
      <c r="CB126" s="1">
        <f t="shared" si="120"/>
        <v>0.75334364244502716</v>
      </c>
      <c r="CC126" s="1">
        <f t="shared" si="121"/>
        <v>0.455941799255766</v>
      </c>
      <c r="CD126" s="1">
        <f>SUM(CB$3:CB126)</f>
        <v>91.306694938223671</v>
      </c>
      <c r="CE126" s="1">
        <f>SUM(CC$3:CC126)</f>
        <v>57.344243540763919</v>
      </c>
      <c r="CF126" s="1">
        <f t="shared" si="122"/>
        <v>2.5739241116871762E-2</v>
      </c>
      <c r="CG126" s="1">
        <f t="shared" si="123"/>
        <v>7.789005737286003E-3</v>
      </c>
      <c r="CH126" s="1">
        <f>SUM(CF$3:CF126)</f>
        <v>1.5690090081116166</v>
      </c>
      <c r="CI126" s="1">
        <f>SUM(CG$3:CG126)</f>
        <v>0.48801662239326138</v>
      </c>
      <c r="CJ126" s="1">
        <f t="shared" si="124"/>
        <v>2.057025630504878</v>
      </c>
      <c r="CK126" s="34">
        <f t="shared" si="125"/>
        <v>1.0809923857183552</v>
      </c>
      <c r="CL126" s="33">
        <f t="shared" si="126"/>
        <v>1.2435228456375838</v>
      </c>
      <c r="CM126" s="14">
        <f t="shared" si="127"/>
        <v>2.2771550067114092</v>
      </c>
      <c r="CN126" s="1">
        <f t="shared" si="128"/>
        <v>0.80416697088285194</v>
      </c>
      <c r="CO126" s="1">
        <f t="shared" si="129"/>
        <v>0.43914445747115233</v>
      </c>
      <c r="CP126" s="1">
        <f>SUM(CN$3:CN126)</f>
        <v>97.319173261705032</v>
      </c>
      <c r="CQ126" s="1">
        <f>SUM(CO$3:CO126)</f>
        <v>55.202496375499067</v>
      </c>
      <c r="CR126" s="1">
        <f t="shared" si="130"/>
        <v>2.7475704838497442E-2</v>
      </c>
      <c r="CS126" s="1">
        <f t="shared" si="131"/>
        <v>7.5020511484655186E-3</v>
      </c>
      <c r="CT126" s="1">
        <f>SUM(CR$3:CR126)</f>
        <v>1.6729748363393804</v>
      </c>
      <c r="CU126" s="1">
        <f>SUM(CS$3:CS126)</f>
        <v>0.46985421619066925</v>
      </c>
      <c r="CV126" s="1">
        <f t="shared" si="132"/>
        <v>2.1428290525300495</v>
      </c>
      <c r="CW126" s="34">
        <f t="shared" si="133"/>
        <v>1.2031206201487112</v>
      </c>
    </row>
    <row r="127" spans="2:101" ht="14.25" x14ac:dyDescent="0.15">
      <c r="B127" s="142"/>
      <c r="C127" s="100"/>
      <c r="D127" s="16"/>
      <c r="G127" s="15"/>
      <c r="J127" s="141"/>
      <c r="K127" s="143"/>
      <c r="L127" s="144"/>
      <c r="M127" s="145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46"/>
      <c r="AD127" s="146"/>
      <c r="AE127" s="146"/>
      <c r="AF127" s="146"/>
      <c r="AG127" s="146"/>
      <c r="AH127" s="146"/>
      <c r="AI127" s="146"/>
      <c r="AJ127" s="146"/>
      <c r="AK127" s="146"/>
      <c r="AM127" s="12">
        <v>124</v>
      </c>
      <c r="AN127" s="13">
        <f t="shared" si="134"/>
        <v>27240.966748999996</v>
      </c>
      <c r="AO127" s="14">
        <f t="shared" si="93"/>
        <v>1518.0263323119996</v>
      </c>
      <c r="AP127" s="33">
        <f t="shared" si="94"/>
        <v>2.081705610738255</v>
      </c>
      <c r="AQ127" s="14">
        <f t="shared" si="95"/>
        <v>1.438972241610738</v>
      </c>
      <c r="AR127" s="1">
        <f t="shared" si="96"/>
        <v>0.48037532052640264</v>
      </c>
      <c r="AS127" s="1">
        <f t="shared" si="97"/>
        <v>0.69494043810089978</v>
      </c>
      <c r="AT127" s="1">
        <f>SUM(AR$3:AR127)</f>
        <v>59.160638874961734</v>
      </c>
      <c r="AU127" s="1">
        <f>SUM(AS$3:AS127)</f>
        <v>88.807119842063486</v>
      </c>
      <c r="AV127" s="1">
        <f t="shared" si="98"/>
        <v>1.6546261040353869E-2</v>
      </c>
      <c r="AW127" s="1">
        <f t="shared" si="99"/>
        <v>1.1968418656182162E-2</v>
      </c>
      <c r="AX127" s="1">
        <f>SUM(AV$3:AV127)</f>
        <v>1.0227890340456673</v>
      </c>
      <c r="AY127" s="1">
        <f>SUM(AW$3:AW127)</f>
        <v>0.76035269169059116</v>
      </c>
      <c r="AZ127" s="1">
        <f t="shared" si="100"/>
        <v>1.7831417257362585</v>
      </c>
      <c r="BA127" s="1">
        <f t="shared" si="101"/>
        <v>0.26243634235507618</v>
      </c>
      <c r="BB127" s="33">
        <f t="shared" si="102"/>
        <v>1.9978129932885906</v>
      </c>
      <c r="BC127" s="14">
        <f t="shared" si="103"/>
        <v>1.5228648590604021</v>
      </c>
      <c r="BD127" s="1">
        <f t="shared" si="104"/>
        <v>0.50054735020714058</v>
      </c>
      <c r="BE127" s="1">
        <f t="shared" si="105"/>
        <v>0.65665708552562807</v>
      </c>
      <c r="BF127" s="1">
        <f>SUM(BD$3:BD127)</f>
        <v>61.606865009915047</v>
      </c>
      <c r="BG127" s="1">
        <f>SUM(BE$3:BE127)</f>
        <v>83.811309184210145</v>
      </c>
      <c r="BH127" s="1">
        <f t="shared" si="106"/>
        <v>1.7241075396023733E-2</v>
      </c>
      <c r="BI127" s="1">
        <f t="shared" si="107"/>
        <v>1.1309094250719151E-2</v>
      </c>
      <c r="BJ127" s="1">
        <f>SUM(BH$3:BH127)</f>
        <v>1.0652491340877475</v>
      </c>
      <c r="BK127" s="1">
        <f>SUM(BI$3:BI127)</f>
        <v>0.71781067466372062</v>
      </c>
      <c r="BL127" s="1">
        <f t="shared" si="108"/>
        <v>1.7830598087514682</v>
      </c>
      <c r="BM127" s="34">
        <f t="shared" si="109"/>
        <v>0.34743845942402685</v>
      </c>
      <c r="BN127" s="33">
        <f t="shared" si="110"/>
        <v>1.662242523489933</v>
      </c>
      <c r="BO127" s="14">
        <f t="shared" si="111"/>
        <v>1.8584353288590603</v>
      </c>
      <c r="BP127" s="1">
        <f t="shared" si="112"/>
        <v>0.60159693057332397</v>
      </c>
      <c r="BQ127" s="1">
        <f t="shared" si="113"/>
        <v>0.53808705875922247</v>
      </c>
      <c r="BR127" s="1">
        <f>SUM(BP$3:BP127)</f>
        <v>73.815816600551273</v>
      </c>
      <c r="BS127" s="1">
        <f>SUM(BQ$3:BQ127)</f>
        <v>68.416640033789619</v>
      </c>
      <c r="BT127" s="1">
        <f t="shared" si="114"/>
        <v>2.0721672053081161E-2</v>
      </c>
      <c r="BU127" s="1">
        <f t="shared" si="115"/>
        <v>9.2670549008532742E-3</v>
      </c>
      <c r="BV127" s="1">
        <f>SUM(BT$3:BT127)</f>
        <v>1.2773659263394104</v>
      </c>
      <c r="BW127" s="1">
        <f>SUM(BU$3:BU127)</f>
        <v>0.58654393019874529</v>
      </c>
      <c r="BX127" s="1">
        <f t="shared" si="116"/>
        <v>1.8639098565381556</v>
      </c>
      <c r="BY127" s="34">
        <f t="shared" si="117"/>
        <v>0.69082199614066508</v>
      </c>
      <c r="BZ127" s="33">
        <f t="shared" si="118"/>
        <v>1.3266720536912751</v>
      </c>
      <c r="CA127" s="14">
        <f t="shared" si="119"/>
        <v>2.1940057986577179</v>
      </c>
      <c r="CB127" s="1">
        <f t="shared" si="120"/>
        <v>0.75376578350138845</v>
      </c>
      <c r="CC127" s="1">
        <f t="shared" si="121"/>
        <v>0.45578730950109392</v>
      </c>
      <c r="CD127" s="1">
        <f>SUM(CB$3:CB127)</f>
        <v>92.060460721725065</v>
      </c>
      <c r="CE127" s="1">
        <f>SUM(CC$3:CC127)</f>
        <v>57.80003085026501</v>
      </c>
      <c r="CF127" s="1">
        <f t="shared" si="122"/>
        <v>2.5963043653936712E-2</v>
      </c>
      <c r="CG127" s="1">
        <f t="shared" si="123"/>
        <v>7.8496703302966177E-3</v>
      </c>
      <c r="CH127" s="1">
        <f>SUM(CF$3:CF127)</f>
        <v>1.5949720517655532</v>
      </c>
      <c r="CI127" s="1">
        <f>SUM(CG$3:CG127)</f>
        <v>0.49586629272355798</v>
      </c>
      <c r="CJ127" s="1">
        <f t="shared" si="124"/>
        <v>2.0908383444891112</v>
      </c>
      <c r="CK127" s="34">
        <f t="shared" si="125"/>
        <v>1.0991057590419953</v>
      </c>
      <c r="CL127" s="33">
        <f t="shared" si="126"/>
        <v>1.2427794362416105</v>
      </c>
      <c r="CM127" s="14">
        <f t="shared" si="127"/>
        <v>2.2778984161073823</v>
      </c>
      <c r="CN127" s="1">
        <f t="shared" si="128"/>
        <v>0.80464800980629403</v>
      </c>
      <c r="CO127" s="1">
        <f t="shared" si="129"/>
        <v>0.43900113935232615</v>
      </c>
      <c r="CP127" s="1">
        <f>SUM(CN$3:CN127)</f>
        <v>98.123821271511332</v>
      </c>
      <c r="CQ127" s="1">
        <f>SUM(CO$3:CO127)</f>
        <v>55.641497514851395</v>
      </c>
      <c r="CR127" s="1">
        <f t="shared" si="130"/>
        <v>2.7715653671105685E-2</v>
      </c>
      <c r="CS127" s="1">
        <f t="shared" si="131"/>
        <v>7.5605751777345059E-3</v>
      </c>
      <c r="CT127" s="1">
        <f>SUM(CR$3:CR127)</f>
        <v>1.700690490010486</v>
      </c>
      <c r="CU127" s="1">
        <f>SUM(CS$3:CS127)</f>
        <v>0.47741479136840376</v>
      </c>
      <c r="CV127" s="1">
        <f t="shared" si="132"/>
        <v>2.1781052813788899</v>
      </c>
      <c r="CW127" s="34">
        <f t="shared" si="133"/>
        <v>1.2232756986420823</v>
      </c>
    </row>
    <row r="128" spans="2:101" ht="14.25" x14ac:dyDescent="0.15">
      <c r="B128" s="142"/>
      <c r="C128" s="100"/>
      <c r="D128" s="16"/>
      <c r="G128" s="15"/>
      <c r="J128" s="141"/>
      <c r="K128" s="143"/>
      <c r="L128" s="144"/>
      <c r="M128" s="145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46"/>
      <c r="AD128" s="146"/>
      <c r="AE128" s="146"/>
      <c r="AF128" s="146"/>
      <c r="AG128" s="146"/>
      <c r="AH128" s="146"/>
      <c r="AI128" s="146"/>
      <c r="AJ128" s="146"/>
      <c r="AK128" s="146"/>
      <c r="AM128" s="12">
        <v>125</v>
      </c>
      <c r="AN128" s="13">
        <f t="shared" si="134"/>
        <v>27240.966748999996</v>
      </c>
      <c r="AO128" s="14">
        <f t="shared" si="93"/>
        <v>1529.6206239999997</v>
      </c>
      <c r="AP128" s="33">
        <f t="shared" si="94"/>
        <v>2.0809563758389258</v>
      </c>
      <c r="AQ128" s="14">
        <f t="shared" si="95"/>
        <v>1.4397214765100668</v>
      </c>
      <c r="AR128" s="1">
        <f t="shared" si="96"/>
        <v>0.48054827655714583</v>
      </c>
      <c r="AS128" s="1">
        <f t="shared" si="97"/>
        <v>0.69457878924195371</v>
      </c>
      <c r="AT128" s="1">
        <f>SUM(AR$3:AR128)</f>
        <v>59.641187151518878</v>
      </c>
      <c r="AU128" s="1">
        <f>SUM(AS$3:AS128)</f>
        <v>89.501698631305445</v>
      </c>
      <c r="AV128" s="1">
        <f t="shared" si="98"/>
        <v>1.6685704047123117E-2</v>
      </c>
      <c r="AW128" s="1">
        <f t="shared" si="99"/>
        <v>1.2058659535450584E-2</v>
      </c>
      <c r="AX128" s="1">
        <f>SUM(AV$3:AV128)</f>
        <v>1.0394747380927905</v>
      </c>
      <c r="AY128" s="1">
        <f>SUM(AW$3:AW128)</f>
        <v>0.77241135122604176</v>
      </c>
      <c r="AZ128" s="1">
        <f t="shared" si="100"/>
        <v>1.8118860893188322</v>
      </c>
      <c r="BA128" s="1">
        <f t="shared" si="101"/>
        <v>0.26706338686674869</v>
      </c>
      <c r="BB128" s="33">
        <f t="shared" si="102"/>
        <v>1.9970637583892619</v>
      </c>
      <c r="BC128" s="14">
        <f t="shared" si="103"/>
        <v>1.5236140939597314</v>
      </c>
      <c r="BD128" s="1">
        <f t="shared" si="104"/>
        <v>0.50073513967653849</v>
      </c>
      <c r="BE128" s="1">
        <f t="shared" si="105"/>
        <v>0.65633417540861216</v>
      </c>
      <c r="BF128" s="1">
        <f>SUM(BD$3:BD128)</f>
        <v>62.107600149591583</v>
      </c>
      <c r="BG128" s="1">
        <f>SUM(BE$3:BE128)</f>
        <v>84.467643359618762</v>
      </c>
      <c r="BH128" s="1">
        <f t="shared" si="106"/>
        <v>1.7386636794324253E-2</v>
      </c>
      <c r="BI128" s="1">
        <f t="shared" si="107"/>
        <v>1.1394690545288405E-2</v>
      </c>
      <c r="BJ128" s="1">
        <f>SUM(BH$3:BH128)</f>
        <v>1.0826357708820717</v>
      </c>
      <c r="BK128" s="1">
        <f>SUM(BI$3:BI128)</f>
        <v>0.72920536520900903</v>
      </c>
      <c r="BL128" s="1">
        <f t="shared" si="108"/>
        <v>1.8118411360910809</v>
      </c>
      <c r="BM128" s="34">
        <f t="shared" si="109"/>
        <v>0.35343040567306272</v>
      </c>
      <c r="BN128" s="33">
        <f t="shared" si="110"/>
        <v>1.6614932885906037</v>
      </c>
      <c r="BO128" s="14">
        <f t="shared" si="111"/>
        <v>1.859184563758389</v>
      </c>
      <c r="BP128" s="1">
        <f t="shared" si="112"/>
        <v>0.60186821509719779</v>
      </c>
      <c r="BQ128" s="1">
        <f t="shared" si="113"/>
        <v>0.53787021444416172</v>
      </c>
      <c r="BR128" s="1">
        <f>SUM(BP$3:BP128)</f>
        <v>74.417684815648471</v>
      </c>
      <c r="BS128" s="1">
        <f>SUM(BQ$3:BQ128)</f>
        <v>68.954510248233774</v>
      </c>
      <c r="BT128" s="1">
        <f t="shared" si="114"/>
        <v>2.0898201913097145E-2</v>
      </c>
      <c r="BU128" s="1">
        <f t="shared" si="115"/>
        <v>9.3380245563222525E-3</v>
      </c>
      <c r="BV128" s="1">
        <f>SUM(BT$3:BT128)</f>
        <v>1.2982641282525076</v>
      </c>
      <c r="BW128" s="1">
        <f>SUM(BU$3:BU128)</f>
        <v>0.59588195475506756</v>
      </c>
      <c r="BX128" s="1">
        <f t="shared" si="116"/>
        <v>1.8941460830075751</v>
      </c>
      <c r="BY128" s="34">
        <f t="shared" si="117"/>
        <v>0.70238217349744003</v>
      </c>
      <c r="BZ128" s="33">
        <f t="shared" si="118"/>
        <v>1.3259228187919461</v>
      </c>
      <c r="CA128" s="14">
        <f t="shared" si="119"/>
        <v>2.1947550335570472</v>
      </c>
      <c r="CB128" s="1">
        <f t="shared" si="120"/>
        <v>0.75419171148370778</v>
      </c>
      <c r="CC128" s="1">
        <f t="shared" si="121"/>
        <v>0.4556317150252967</v>
      </c>
      <c r="CD128" s="1">
        <f>SUM(CB$3:CB128)</f>
        <v>92.814652433208778</v>
      </c>
      <c r="CE128" s="1">
        <f>SUM(CC$3:CC128)</f>
        <v>58.255662565290308</v>
      </c>
      <c r="CF128" s="1">
        <f t="shared" si="122"/>
        <v>2.6187212204295408E-2</v>
      </c>
      <c r="CG128" s="1">
        <f t="shared" si="123"/>
        <v>7.9102728303002898E-3</v>
      </c>
      <c r="CH128" s="1">
        <f>SUM(CF$3:CF128)</f>
        <v>1.6211592639698487</v>
      </c>
      <c r="CI128" s="1">
        <f>SUM(CG$3:CG128)</f>
        <v>0.5037765655538583</v>
      </c>
      <c r="CJ128" s="1">
        <f t="shared" si="124"/>
        <v>2.1249358295237069</v>
      </c>
      <c r="CK128" s="34">
        <f t="shared" si="125"/>
        <v>1.1173826984159905</v>
      </c>
      <c r="CL128" s="33">
        <f t="shared" si="126"/>
        <v>1.2420302013422817</v>
      </c>
      <c r="CM128" s="14">
        <f t="shared" si="127"/>
        <v>2.2786476510067115</v>
      </c>
      <c r="CN128" s="1">
        <f t="shared" si="128"/>
        <v>0.80513340087808183</v>
      </c>
      <c r="CO128" s="1">
        <f t="shared" si="129"/>
        <v>0.43885679278154205</v>
      </c>
      <c r="CP128" s="1">
        <f>SUM(CN$3:CN128)</f>
        <v>98.928954672389409</v>
      </c>
      <c r="CQ128" s="1">
        <f>SUM(CO$3:CO128)</f>
        <v>56.080354307632938</v>
      </c>
      <c r="CR128" s="1">
        <f t="shared" si="130"/>
        <v>2.7956020863822286E-2</v>
      </c>
      <c r="CS128" s="1">
        <f t="shared" si="131"/>
        <v>7.6190415413462161E-3</v>
      </c>
      <c r="CT128" s="1">
        <f>SUM(CR$3:CR128)</f>
        <v>1.7286465108743083</v>
      </c>
      <c r="CU128" s="1">
        <f>SUM(CS$3:CS128)</f>
        <v>0.48503383290975</v>
      </c>
      <c r="CV128" s="1">
        <f t="shared" si="132"/>
        <v>2.2136803437840582</v>
      </c>
      <c r="CW128" s="34">
        <f t="shared" si="133"/>
        <v>1.2436126779645584</v>
      </c>
    </row>
    <row r="129" spans="2:101" ht="14.25" x14ac:dyDescent="0.15">
      <c r="B129" s="142"/>
      <c r="C129" s="100"/>
      <c r="D129" s="16"/>
      <c r="G129" s="15"/>
      <c r="J129" s="141"/>
      <c r="K129" s="143"/>
      <c r="L129" s="144"/>
      <c r="M129" s="145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46"/>
      <c r="AD129" s="146"/>
      <c r="AE129" s="146"/>
      <c r="AF129" s="146"/>
      <c r="AG129" s="146"/>
      <c r="AH129" s="146"/>
      <c r="AI129" s="146"/>
      <c r="AJ129" s="146"/>
      <c r="AK129" s="146"/>
      <c r="AM129" s="12">
        <v>126</v>
      </c>
      <c r="AN129" s="13">
        <f t="shared" si="134"/>
        <v>27240.966748999996</v>
      </c>
      <c r="AO129" s="14">
        <f t="shared" si="93"/>
        <v>1541.3050644319994</v>
      </c>
      <c r="AP129" s="33">
        <f t="shared" si="94"/>
        <v>2.0802013154362418</v>
      </c>
      <c r="AQ129" s="14">
        <f t="shared" si="95"/>
        <v>1.4404765369127512</v>
      </c>
      <c r="AR129" s="1">
        <f t="shared" si="96"/>
        <v>0.48072270341310147</v>
      </c>
      <c r="AS129" s="1">
        <f t="shared" si="97"/>
        <v>0.69421470907343863</v>
      </c>
      <c r="AT129" s="1">
        <f>SUM(AR$3:AR129)</f>
        <v>60.121909854931978</v>
      </c>
      <c r="AU129" s="1">
        <f>SUM(AS$3:AS129)</f>
        <v>90.19591334037888</v>
      </c>
      <c r="AV129" s="1">
        <f t="shared" si="98"/>
        <v>1.6825294619458551E-2</v>
      </c>
      <c r="AW129" s="1">
        <f t="shared" si="99"/>
        <v>1.2148757408785177E-2</v>
      </c>
      <c r="AX129" s="1">
        <f>SUM(AV$3:AV129)</f>
        <v>1.0563000327122489</v>
      </c>
      <c r="AY129" s="1">
        <f>SUM(AW$3:AW129)</f>
        <v>0.78456010863482695</v>
      </c>
      <c r="AZ129" s="1">
        <f t="shared" si="100"/>
        <v>1.840860141347076</v>
      </c>
      <c r="BA129" s="1">
        <f t="shared" si="101"/>
        <v>0.27173992407742198</v>
      </c>
      <c r="BB129" s="33">
        <f t="shared" si="102"/>
        <v>1.9963086979865772</v>
      </c>
      <c r="BC129" s="14">
        <f t="shared" si="103"/>
        <v>1.5243691543624158</v>
      </c>
      <c r="BD129" s="1">
        <f t="shared" si="104"/>
        <v>0.50092453186652586</v>
      </c>
      <c r="BE129" s="1">
        <f t="shared" si="105"/>
        <v>0.65600907571385558</v>
      </c>
      <c r="BF129" s="1">
        <f>SUM(BD$3:BD129)</f>
        <v>62.608524681458107</v>
      </c>
      <c r="BG129" s="1">
        <f>SUM(BE$3:BE129)</f>
        <v>85.123652435332616</v>
      </c>
      <c r="BH129" s="1">
        <f t="shared" si="106"/>
        <v>1.7532358615328404E-2</v>
      </c>
      <c r="BI129" s="1">
        <f t="shared" si="107"/>
        <v>1.1480158824992473E-2</v>
      </c>
      <c r="BJ129" s="1">
        <f>SUM(BH$3:BH129)</f>
        <v>1.1001681294974002</v>
      </c>
      <c r="BK129" s="1">
        <f>SUM(BI$3:BI129)</f>
        <v>0.74068552403400145</v>
      </c>
      <c r="BL129" s="1">
        <f t="shared" si="108"/>
        <v>1.8408536535314015</v>
      </c>
      <c r="BM129" s="34">
        <f t="shared" si="109"/>
        <v>0.35948260546339872</v>
      </c>
      <c r="BN129" s="33">
        <f t="shared" si="110"/>
        <v>1.6607382281879195</v>
      </c>
      <c r="BO129" s="14">
        <f t="shared" si="111"/>
        <v>1.8599396241610737</v>
      </c>
      <c r="BP129" s="1">
        <f t="shared" si="112"/>
        <v>0.60214185657129693</v>
      </c>
      <c r="BQ129" s="1">
        <f t="shared" si="113"/>
        <v>0.53765186085061778</v>
      </c>
      <c r="BR129" s="1">
        <f>SUM(BP$3:BP129)</f>
        <v>75.019826672219764</v>
      </c>
      <c r="BS129" s="1">
        <f>SUM(BQ$3:BQ129)</f>
        <v>69.49216210908439</v>
      </c>
      <c r="BT129" s="1">
        <f t="shared" si="114"/>
        <v>2.1074964979995395E-2</v>
      </c>
      <c r="BU129" s="1">
        <f t="shared" si="115"/>
        <v>9.4089075648858111E-3</v>
      </c>
      <c r="BV129" s="1">
        <f>SUM(BT$3:BT129)</f>
        <v>1.3193390932325031</v>
      </c>
      <c r="BW129" s="1">
        <f>SUM(BU$3:BU129)</f>
        <v>0.60529086231995333</v>
      </c>
      <c r="BX129" s="1">
        <f t="shared" si="116"/>
        <v>1.9246299555524564</v>
      </c>
      <c r="BY129" s="34">
        <f t="shared" si="117"/>
        <v>0.71404823091254976</v>
      </c>
      <c r="BZ129" s="33">
        <f t="shared" si="118"/>
        <v>1.3251677583892614</v>
      </c>
      <c r="CA129" s="14">
        <f t="shared" si="119"/>
        <v>2.1955100939597316</v>
      </c>
      <c r="CB129" s="1">
        <f t="shared" si="120"/>
        <v>0.75462143843244267</v>
      </c>
      <c r="CC129" s="1">
        <f t="shared" si="121"/>
        <v>0.45547501819790825</v>
      </c>
      <c r="CD129" s="1">
        <f>SUM(CB$3:CB129)</f>
        <v>93.569273871641215</v>
      </c>
      <c r="CE129" s="1">
        <f>SUM(CC$3:CC129)</f>
        <v>58.711137583488217</v>
      </c>
      <c r="CF129" s="1">
        <f t="shared" si="122"/>
        <v>2.6411750345135491E-2</v>
      </c>
      <c r="CG129" s="1">
        <f t="shared" si="123"/>
        <v>7.970812818463395E-3</v>
      </c>
      <c r="CH129" s="1">
        <f>SUM(CF$3:CF129)</f>
        <v>1.6475710143149842</v>
      </c>
      <c r="CI129" s="1">
        <f>SUM(CG$3:CG129)</f>
        <v>0.51174737837232165</v>
      </c>
      <c r="CJ129" s="1">
        <f t="shared" si="124"/>
        <v>2.1593183926873056</v>
      </c>
      <c r="CK129" s="34">
        <f t="shared" si="125"/>
        <v>1.1358236359426626</v>
      </c>
      <c r="CL129" s="33">
        <f t="shared" si="126"/>
        <v>1.241275140939597</v>
      </c>
      <c r="CM129" s="14">
        <f t="shared" si="127"/>
        <v>2.2794027114093955</v>
      </c>
      <c r="CN129" s="1">
        <f t="shared" si="128"/>
        <v>0.80562315881315316</v>
      </c>
      <c r="CO129" s="1">
        <f t="shared" si="129"/>
        <v>0.43871141987967632</v>
      </c>
      <c r="CP129" s="1">
        <f>SUM(CN$3:CN129)</f>
        <v>99.734577831202557</v>
      </c>
      <c r="CQ129" s="1">
        <f>SUM(CO$3:CO129)</f>
        <v>56.519065727512611</v>
      </c>
      <c r="CR129" s="1">
        <f t="shared" si="130"/>
        <v>2.8196810558460361E-2</v>
      </c>
      <c r="CS129" s="1">
        <f t="shared" si="131"/>
        <v>7.6774498478943357E-3</v>
      </c>
      <c r="CT129" s="1">
        <f>SUM(CR$3:CR129)</f>
        <v>1.7568433214327688</v>
      </c>
      <c r="CU129" s="1">
        <f>SUM(CS$3:CS129)</f>
        <v>0.49271128275764431</v>
      </c>
      <c r="CV129" s="1">
        <f t="shared" si="132"/>
        <v>2.2495546041904131</v>
      </c>
      <c r="CW129" s="34">
        <f t="shared" si="133"/>
        <v>1.2641320386751245</v>
      </c>
    </row>
    <row r="130" spans="2:101" ht="14.25" x14ac:dyDescent="0.15">
      <c r="B130" s="142"/>
      <c r="C130" s="100"/>
      <c r="D130" s="16"/>
      <c r="G130" s="15"/>
      <c r="J130" s="141"/>
      <c r="K130" s="143"/>
      <c r="L130" s="144"/>
      <c r="M130" s="145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46"/>
      <c r="AD130" s="146"/>
      <c r="AE130" s="146"/>
      <c r="AF130" s="146"/>
      <c r="AG130" s="146"/>
      <c r="AH130" s="146"/>
      <c r="AI130" s="146"/>
      <c r="AJ130" s="146"/>
      <c r="AK130" s="146"/>
      <c r="AM130" s="12">
        <v>127</v>
      </c>
      <c r="AN130" s="13">
        <f t="shared" si="134"/>
        <v>27240.966748999996</v>
      </c>
      <c r="AO130" s="14">
        <f t="shared" si="93"/>
        <v>1553.0796536079997</v>
      </c>
      <c r="AP130" s="33">
        <f t="shared" si="94"/>
        <v>2.0794404295302011</v>
      </c>
      <c r="AQ130" s="14">
        <f t="shared" si="95"/>
        <v>1.4412374228187916</v>
      </c>
      <c r="AR130" s="1">
        <f t="shared" si="96"/>
        <v>0.48089860416243113</v>
      </c>
      <c r="AS130" s="1">
        <f t="shared" si="97"/>
        <v>0.69384820583147677</v>
      </c>
      <c r="AT130" s="1">
        <f>SUM(AR$3:AR130)</f>
        <v>60.602808459094412</v>
      </c>
      <c r="AU130" s="1">
        <f>SUM(AS$3:AS130)</f>
        <v>90.889761546210352</v>
      </c>
      <c r="AV130" s="1">
        <f t="shared" si="98"/>
        <v>1.6965034091285764E-2</v>
      </c>
      <c r="AW130" s="1">
        <f t="shared" si="99"/>
        <v>1.2238711408416328E-2</v>
      </c>
      <c r="AX130" s="1">
        <f>SUM(AV$3:AV130)</f>
        <v>1.0732650668035346</v>
      </c>
      <c r="AY130" s="1">
        <f>SUM(AW$3:AW130)</f>
        <v>0.79679882004324332</v>
      </c>
      <c r="AZ130" s="1">
        <f t="shared" si="100"/>
        <v>1.8700638868467778</v>
      </c>
      <c r="BA130" s="1">
        <f t="shared" si="101"/>
        <v>0.2764662467602913</v>
      </c>
      <c r="BB130" s="33">
        <f t="shared" si="102"/>
        <v>1.9955478120805368</v>
      </c>
      <c r="BC130" s="14">
        <f t="shared" si="103"/>
        <v>1.525130040268456</v>
      </c>
      <c r="BD130" s="1">
        <f t="shared" si="104"/>
        <v>0.50111553025502842</v>
      </c>
      <c r="BE130" s="1">
        <f t="shared" si="105"/>
        <v>0.65568179341872923</v>
      </c>
      <c r="BF130" s="1">
        <f>SUM(BD$3:BD130)</f>
        <v>63.109640211713135</v>
      </c>
      <c r="BG130" s="1">
        <f>SUM(BE$3:BE130)</f>
        <v>85.779334228751338</v>
      </c>
      <c r="BH130" s="1">
        <f t="shared" si="106"/>
        <v>1.7678242317330169E-2</v>
      </c>
      <c r="BI130" s="1">
        <f t="shared" si="107"/>
        <v>1.1565498300580363E-2</v>
      </c>
      <c r="BJ130" s="1">
        <f>SUM(BH$3:BH130)</f>
        <v>1.1178463718147302</v>
      </c>
      <c r="BK130" s="1">
        <f>SUM(BI$3:BI130)</f>
        <v>0.75225102233458185</v>
      </c>
      <c r="BL130" s="1">
        <f t="shared" si="108"/>
        <v>1.8700973941493122</v>
      </c>
      <c r="BM130" s="34">
        <f t="shared" si="109"/>
        <v>0.36559534948014838</v>
      </c>
      <c r="BN130" s="33">
        <f t="shared" si="110"/>
        <v>1.6599773422818791</v>
      </c>
      <c r="BO130" s="14">
        <f t="shared" si="111"/>
        <v>1.8607005100671137</v>
      </c>
      <c r="BP130" s="1">
        <f t="shared" si="112"/>
        <v>0.60241786109282391</v>
      </c>
      <c r="BQ130" s="1">
        <f t="shared" si="113"/>
        <v>0.53743200186682971</v>
      </c>
      <c r="BR130" s="1">
        <f>SUM(BP$3:BP130)</f>
        <v>75.622244533312582</v>
      </c>
      <c r="BS130" s="1">
        <f>SUM(BQ$3:BQ130)</f>
        <v>70.029594110951223</v>
      </c>
      <c r="BT130" s="1">
        <f t="shared" si="114"/>
        <v>2.1251963432996845E-2</v>
      </c>
      <c r="BU130" s="1">
        <f t="shared" si="115"/>
        <v>9.4797033662621343E-3</v>
      </c>
      <c r="BV130" s="1">
        <f>SUM(BT$3:BT130)</f>
        <v>1.3405910566654999</v>
      </c>
      <c r="BW130" s="1">
        <f>SUM(BU$3:BU130)</f>
        <v>0.61477056568621546</v>
      </c>
      <c r="BX130" s="1">
        <f t="shared" si="116"/>
        <v>1.9553616223517154</v>
      </c>
      <c r="BY130" s="34">
        <f t="shared" si="117"/>
        <v>0.72582049097928447</v>
      </c>
      <c r="BZ130" s="33">
        <f t="shared" si="118"/>
        <v>1.3244068724832212</v>
      </c>
      <c r="CA130" s="14">
        <f t="shared" si="119"/>
        <v>2.1962709798657714</v>
      </c>
      <c r="CB130" s="1">
        <f t="shared" si="120"/>
        <v>0.755054976515662</v>
      </c>
      <c r="CC130" s="1">
        <f t="shared" si="121"/>
        <v>0.45531722140275999</v>
      </c>
      <c r="CD130" s="1">
        <f>SUM(CB$3:CB130)</f>
        <v>94.324328848156881</v>
      </c>
      <c r="CE130" s="1">
        <f>SUM(CC$3:CC130)</f>
        <v>59.166454804890975</v>
      </c>
      <c r="CF130" s="1">
        <f t="shared" si="122"/>
        <v>2.6636661671524741E-2</v>
      </c>
      <c r="CG130" s="1">
        <f t="shared" si="123"/>
        <v>8.0312898775209054E-3</v>
      </c>
      <c r="CH130" s="1">
        <f>SUM(CF$3:CF130)</f>
        <v>1.674207675986509</v>
      </c>
      <c r="CI130" s="1">
        <f>SUM(CG$3:CG130)</f>
        <v>0.51977866824984253</v>
      </c>
      <c r="CJ130" s="1">
        <f t="shared" si="124"/>
        <v>2.1939863442363516</v>
      </c>
      <c r="CK130" s="34">
        <f t="shared" si="125"/>
        <v>1.1544290077366663</v>
      </c>
      <c r="CL130" s="33">
        <f t="shared" si="126"/>
        <v>1.2405142550335571</v>
      </c>
      <c r="CM130" s="14">
        <f t="shared" si="127"/>
        <v>2.2801635973154357</v>
      </c>
      <c r="CN130" s="1">
        <f t="shared" si="128"/>
        <v>0.80611729848517466</v>
      </c>
      <c r="CO130" s="1">
        <f t="shared" si="129"/>
        <v>0.4385650227805391</v>
      </c>
      <c r="CP130" s="1">
        <f>SUM(CN$3:CN130)</f>
        <v>100.54069512968773</v>
      </c>
      <c r="CQ130" s="1">
        <f>SUM(CO$3:CO130)</f>
        <v>56.957630750293148</v>
      </c>
      <c r="CR130" s="1">
        <f t="shared" si="130"/>
        <v>2.8438026918782552E-2</v>
      </c>
      <c r="CS130" s="1">
        <f t="shared" si="131"/>
        <v>7.7357997073789538E-3</v>
      </c>
      <c r="CT130" s="1">
        <f>SUM(CR$3:CR130)</f>
        <v>1.7852813483515513</v>
      </c>
      <c r="CU130" s="1">
        <f>SUM(CS$3:CS130)</f>
        <v>0.50044708246502323</v>
      </c>
      <c r="CV130" s="1">
        <f t="shared" si="132"/>
        <v>2.2857284308165746</v>
      </c>
      <c r="CW130" s="34">
        <f t="shared" si="133"/>
        <v>1.2848342658865279</v>
      </c>
    </row>
    <row r="131" spans="2:101" ht="14.25" x14ac:dyDescent="0.15">
      <c r="B131" s="142"/>
      <c r="C131" s="100"/>
      <c r="D131" s="16"/>
      <c r="G131" s="15"/>
      <c r="J131" s="141"/>
      <c r="K131" s="143"/>
      <c r="L131" s="144"/>
      <c r="M131" s="145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46"/>
      <c r="AD131" s="146"/>
      <c r="AE131" s="146"/>
      <c r="AF131" s="146"/>
      <c r="AG131" s="146"/>
      <c r="AH131" s="146"/>
      <c r="AI131" s="146"/>
      <c r="AJ131" s="146"/>
      <c r="AK131" s="146"/>
      <c r="AM131" s="12">
        <v>128</v>
      </c>
      <c r="AN131" s="13">
        <f t="shared" si="134"/>
        <v>27240.966748999996</v>
      </c>
      <c r="AO131" s="14">
        <f t="shared" ref="AO131:AO194" si="186">($C$16*AM131^2+$C$17*AM131+$C$18)*$C$13</f>
        <v>1564.9443915279996</v>
      </c>
      <c r="AP131" s="33">
        <f t="shared" ref="AP131:AP194" si="187">($AN131-$AO131-AQ$1*$C$13)/$C$13/$C$15</f>
        <v>2.0786737181208053</v>
      </c>
      <c r="AQ131" s="14">
        <f t="shared" ref="AQ131:AQ194" si="188">($AN131+$AO131+AQ$1*$C$13)/$C$13/$C$15</f>
        <v>1.4420041342281877</v>
      </c>
      <c r="AR131" s="1">
        <f t="shared" ref="AR131:AR194" si="189">ABS(1/AP131)</f>
        <v>0.48107598190255441</v>
      </c>
      <c r="AS131" s="1">
        <f t="shared" ref="AS131:AS194" si="190">1/AQ131</f>
        <v>0.69347928779360668</v>
      </c>
      <c r="AT131" s="1">
        <f>SUM(AR$3:AR131)</f>
        <v>61.083884440996968</v>
      </c>
      <c r="AU131" s="1">
        <f>SUM(AS$3:AS131)</f>
        <v>91.583240834003959</v>
      </c>
      <c r="AV131" s="1">
        <f t="shared" ref="AV131:AV194" si="191">$AM131*AR131/3600</f>
        <v>1.7104923800979711E-2</v>
      </c>
      <c r="AW131" s="1">
        <f t="shared" ref="AW131:AW194" si="192">$AM131*AS131/7200</f>
        <v>1.2328520671886341E-2</v>
      </c>
      <c r="AX131" s="1">
        <f>SUM(AV$3:AV131)</f>
        <v>1.0903699906045143</v>
      </c>
      <c r="AY131" s="1">
        <f>SUM(AW$3:AW131)</f>
        <v>0.80912734071512971</v>
      </c>
      <c r="AZ131" s="1">
        <f t="shared" ref="AZ131:AZ194" si="193">AX131+AY131</f>
        <v>1.8994973313196439</v>
      </c>
      <c r="BA131" s="1">
        <f t="shared" ref="BA131:BA194" si="194">AX131-AY131</f>
        <v>0.28124264988938463</v>
      </c>
      <c r="BB131" s="33">
        <f t="shared" ref="BB131:BB194" si="195">($AN131-$AO131-BC$1*$C$13)/$C$13/$C$15</f>
        <v>1.9947811006711409</v>
      </c>
      <c r="BC131" s="14">
        <f t="shared" ref="BC131:BC194" si="196">($AN131+$AO131+BC$1*$C$13)/$C$13/$C$15</f>
        <v>1.5258967516778523</v>
      </c>
      <c r="BD131" s="1">
        <f t="shared" ref="BD131:BD194" si="197">ABS(1/BB131)</f>
        <v>0.50130813835340204</v>
      </c>
      <c r="BE131" s="1">
        <f t="shared" ref="BE131:BE194" si="198">1/BC131</f>
        <v>0.65535233553673644</v>
      </c>
      <c r="BF131" s="1">
        <f>SUM(BD$3:BD131)</f>
        <v>63.610948350066536</v>
      </c>
      <c r="BG131" s="1">
        <f>SUM(BE$3:BE131)</f>
        <v>86.434686564288072</v>
      </c>
      <c r="BH131" s="1">
        <f t="shared" ref="BH131:BH194" si="199">$AM131*BD131/3600</f>
        <v>1.7824289363676516E-2</v>
      </c>
      <c r="BI131" s="1">
        <f t="shared" ref="BI131:BI194" si="200">$AM131*BE131/7200</f>
        <v>1.165070818731976E-2</v>
      </c>
      <c r="BJ131" s="1">
        <f>SUM(BH$3:BH131)</f>
        <v>1.1356706611784066</v>
      </c>
      <c r="BK131" s="1">
        <f>SUM(BI$3:BI131)</f>
        <v>0.76390173052190158</v>
      </c>
      <c r="BL131" s="1">
        <f t="shared" ref="BL131:BL194" si="201">BJ131+BK131</f>
        <v>1.8995723917003082</v>
      </c>
      <c r="BM131" s="34">
        <f t="shared" ref="BM131:BM194" si="202">BJ131-BK131</f>
        <v>0.37176893065650507</v>
      </c>
      <c r="BN131" s="33">
        <f t="shared" ref="BN131:BN194" si="203">($AN131-$AO131-BO$1*$C$13)/$C$13/$C$15</f>
        <v>1.659210630872483</v>
      </c>
      <c r="BO131" s="14">
        <f t="shared" ref="BO131:BO194" si="204">($AN131+$AO131+BO$1*$C$13)/$C$13/$C$15</f>
        <v>1.8614672214765098</v>
      </c>
      <c r="BP131" s="1">
        <f t="shared" ref="BP131:BP194" si="205">ABS(1/BN131)</f>
        <v>0.6026962348199022</v>
      </c>
      <c r="BQ131" s="1">
        <f t="shared" ref="BQ131:BQ194" si="206">1/BO131</f>
        <v>0.53721064140296992</v>
      </c>
      <c r="BR131" s="1">
        <f>SUM(BP$3:BP131)</f>
        <v>76.224940768132484</v>
      </c>
      <c r="BS131" s="1">
        <f>SUM(BQ$3:BQ131)</f>
        <v>70.566804752354187</v>
      </c>
      <c r="BT131" s="1">
        <f t="shared" ref="BT131:BT194" si="207">$AM131*BP131/3600</f>
        <v>2.1429199460263188E-2</v>
      </c>
      <c r="BU131" s="1">
        <f t="shared" ref="BU131:BU194" si="208">$AM131*BQ131/7200</f>
        <v>9.5504114027194654E-3</v>
      </c>
      <c r="BV131" s="1">
        <f>SUM(BT$3:BT131)</f>
        <v>1.3620202561257631</v>
      </c>
      <c r="BW131" s="1">
        <f>SUM(BU$3:BU131)</f>
        <v>0.62432097708893497</v>
      </c>
      <c r="BX131" s="1">
        <f t="shared" ref="BX131:BX194" si="209">BV131+BW131</f>
        <v>1.9863412332146981</v>
      </c>
      <c r="BY131" s="34">
        <f t="shared" ref="BY131:BY194" si="210">BV131-BW131</f>
        <v>0.73769927903682808</v>
      </c>
      <c r="BZ131" s="33">
        <f t="shared" ref="BZ131:BZ194" si="211">($AN131-$AO131-CA$1*$C$13)/$C$13/$C$15</f>
        <v>1.3236401610738255</v>
      </c>
      <c r="CA131" s="14">
        <f t="shared" ref="CA131:CA194" si="212">($AN131+$AO131+CA$1*$C$13)/$C$13/$C$15</f>
        <v>2.1970376912751672</v>
      </c>
      <c r="CB131" s="1">
        <f t="shared" ref="CB131:CB194" si="213">ABS(1/BZ131)</f>
        <v>0.75549233802994697</v>
      </c>
      <c r="CC131" s="1">
        <f t="shared" ref="CC131:CC194" si="214">1/CA131</f>
        <v>0.455158327037893</v>
      </c>
      <c r="CD131" s="1">
        <f>SUM(CB$3:CB131)</f>
        <v>95.079821186186834</v>
      </c>
      <c r="CE131" s="1">
        <f>SUM(CC$3:CC131)</f>
        <v>59.621613131928868</v>
      </c>
      <c r="CF131" s="1">
        <f t="shared" ref="CF131:CF194" si="215">$AM131*CB131/3600</f>
        <v>2.6861949796620335E-2</v>
      </c>
      <c r="CG131" s="1">
        <f t="shared" ref="CG131:CG194" si="216">$AM131*CC131/7200</f>
        <v>8.091703591784764E-3</v>
      </c>
      <c r="CH131" s="1">
        <f>SUM(CF$3:CF131)</f>
        <v>1.7010696257831293</v>
      </c>
      <c r="CI131" s="1">
        <f>SUM(CG$3:CG131)</f>
        <v>0.52787037184162733</v>
      </c>
      <c r="CJ131" s="1">
        <f t="shared" ref="CJ131:CJ194" si="217">CH131+CI131</f>
        <v>2.2289399976247566</v>
      </c>
      <c r="CK131" s="34">
        <f t="shared" ref="CK131:CK194" si="218">CH131-CI131</f>
        <v>1.1731992539415019</v>
      </c>
      <c r="CL131" s="33">
        <f t="shared" ref="CL131:CL194" si="219">($AN131-$AO131-CM$1*$C$13)/$C$13/$C$15</f>
        <v>1.239747543624161</v>
      </c>
      <c r="CM131" s="14">
        <f t="shared" ref="CM131:CM194" si="220">($AN131+$AO131+CM$1*$C$13)/$C$13/$C$15</f>
        <v>2.280930308724832</v>
      </c>
      <c r="CN131" s="1">
        <f t="shared" ref="CN131:CN194" si="221">ABS(1/CL131)</f>
        <v>0.80661583492772604</v>
      </c>
      <c r="CO131" s="1">
        <f t="shared" ref="CO131:CO194" si="222">1/CM131</f>
        <v>0.43841760363079924</v>
      </c>
      <c r="CP131" s="1">
        <f>SUM(CN$3:CN131)</f>
        <v>101.34731096461546</v>
      </c>
      <c r="CQ131" s="1">
        <f>SUM(CO$3:CO131)</f>
        <v>57.396048353923945</v>
      </c>
      <c r="CR131" s="1">
        <f t="shared" ref="CR131:CR194" si="223">$AM131*CN131/3600</f>
        <v>2.8679674130763593E-2</v>
      </c>
      <c r="CS131" s="1">
        <f t="shared" ref="CS131:CS194" si="224">$AM131*CO131/7200</f>
        <v>7.794090731214209E-3</v>
      </c>
      <c r="CT131" s="1">
        <f>SUM(CR$3:CR131)</f>
        <v>1.8139610224823148</v>
      </c>
      <c r="CU131" s="1">
        <f>SUM(CS$3:CS131)</f>
        <v>0.50824117319623741</v>
      </c>
      <c r="CV131" s="1">
        <f t="shared" ref="CV131:CV194" si="225">CT131+CU131</f>
        <v>2.3222021956785523</v>
      </c>
      <c r="CW131" s="34">
        <f t="shared" ref="CW131:CW194" si="226">CT131-CU131</f>
        <v>1.3057198492860773</v>
      </c>
    </row>
    <row r="132" spans="2:101" ht="14.25" x14ac:dyDescent="0.15">
      <c r="B132" s="142"/>
      <c r="C132" s="100"/>
      <c r="D132" s="16"/>
      <c r="G132" s="15"/>
      <c r="J132" s="141"/>
      <c r="K132" s="143"/>
      <c r="L132" s="144"/>
      <c r="M132" s="145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46"/>
      <c r="AD132" s="146"/>
      <c r="AE132" s="146"/>
      <c r="AF132" s="146"/>
      <c r="AG132" s="146"/>
      <c r="AH132" s="146"/>
      <c r="AI132" s="146"/>
      <c r="AJ132" s="146"/>
      <c r="AK132" s="146"/>
      <c r="AM132" s="12">
        <v>129</v>
      </c>
      <c r="AN132" s="13">
        <f t="shared" ref="AN132:AN195" si="227">MIN(367*$C$2/$AM132*$C$3,$C$14,1000*$C$4*$C$12/(1+AM132))</f>
        <v>27240.966748999996</v>
      </c>
      <c r="AO132" s="14">
        <f t="shared" si="186"/>
        <v>1576.8992781919997</v>
      </c>
      <c r="AP132" s="33">
        <f t="shared" si="187"/>
        <v>2.0779011812080537</v>
      </c>
      <c r="AQ132" s="14">
        <f t="shared" si="188"/>
        <v>1.4427766711409393</v>
      </c>
      <c r="AR132" s="1">
        <f t="shared" si="189"/>
        <v>0.48125483976029038</v>
      </c>
      <c r="AS132" s="1">
        <f t="shared" si="190"/>
        <v>0.69310796327834012</v>
      </c>
      <c r="AT132" s="1">
        <f>SUM(AR$3:AR132)</f>
        <v>61.565139280757258</v>
      </c>
      <c r="AU132" s="1">
        <f>SUM(AS$3:AS132)</f>
        <v>92.276348797282296</v>
      </c>
      <c r="AV132" s="1">
        <f t="shared" si="191"/>
        <v>1.7244965091410405E-2</v>
      </c>
      <c r="AW132" s="1">
        <f t="shared" si="192"/>
        <v>1.241818434207026E-2</v>
      </c>
      <c r="AX132" s="1">
        <f>SUM(AV$3:AV132)</f>
        <v>1.1076149556959247</v>
      </c>
      <c r="AY132" s="1">
        <f>SUM(AW$3:AW132)</f>
        <v>0.82154552505719991</v>
      </c>
      <c r="AZ132" s="1">
        <f t="shared" si="193"/>
        <v>1.9291604807531246</v>
      </c>
      <c r="BA132" s="1">
        <f t="shared" si="194"/>
        <v>0.28606943063872481</v>
      </c>
      <c r="BB132" s="33">
        <f t="shared" si="195"/>
        <v>1.9940085637583893</v>
      </c>
      <c r="BC132" s="14">
        <f t="shared" si="196"/>
        <v>1.5266692885906037</v>
      </c>
      <c r="BD132" s="1">
        <f t="shared" si="197"/>
        <v>0.50150235970659973</v>
      </c>
      <c r="BE132" s="1">
        <f t="shared" si="198"/>
        <v>0.65502070911715515</v>
      </c>
      <c r="BF132" s="1">
        <f>SUM(BD$3:BD132)</f>
        <v>64.112450709773142</v>
      </c>
      <c r="BG132" s="1">
        <f>SUM(BE$3:BE132)</f>
        <v>87.089707273405224</v>
      </c>
      <c r="BH132" s="1">
        <f t="shared" si="199"/>
        <v>1.7970501222819825E-2</v>
      </c>
      <c r="BI132" s="1">
        <f t="shared" si="200"/>
        <v>1.1735787705015696E-2</v>
      </c>
      <c r="BJ132" s="1">
        <f>SUM(BH$3:BH132)</f>
        <v>1.1536411624012264</v>
      </c>
      <c r="BK132" s="1">
        <f>SUM(BI$3:BI132)</f>
        <v>0.77563751822691729</v>
      </c>
      <c r="BL132" s="1">
        <f t="shared" si="201"/>
        <v>1.9292786806281437</v>
      </c>
      <c r="BM132" s="34">
        <f t="shared" si="202"/>
        <v>0.37800364417430909</v>
      </c>
      <c r="BN132" s="33">
        <f t="shared" si="203"/>
        <v>1.6584380939597314</v>
      </c>
      <c r="BO132" s="14">
        <f t="shared" si="204"/>
        <v>1.8622397583892614</v>
      </c>
      <c r="BP132" s="1">
        <f t="shared" si="205"/>
        <v>0.602976983971933</v>
      </c>
      <c r="BQ132" s="1">
        <f t="shared" si="206"/>
        <v>0.53698778339097808</v>
      </c>
      <c r="BR132" s="1">
        <f>SUM(BP$3:BP132)</f>
        <v>76.827917752104412</v>
      </c>
      <c r="BS132" s="1">
        <f>SUM(BQ$3:BQ132)</f>
        <v>71.103792535745171</v>
      </c>
      <c r="BT132" s="1">
        <f t="shared" si="207"/>
        <v>2.1606675258994266E-2</v>
      </c>
      <c r="BU132" s="1">
        <f t="shared" si="208"/>
        <v>9.6210311190883576E-3</v>
      </c>
      <c r="BV132" s="1">
        <f>SUM(BT$3:BT132)</f>
        <v>1.3836269313847573</v>
      </c>
      <c r="BW132" s="1">
        <f>SUM(BU$3:BU132)</f>
        <v>0.63394200820802338</v>
      </c>
      <c r="BX132" s="1">
        <f t="shared" si="209"/>
        <v>2.0175689395927807</v>
      </c>
      <c r="BY132" s="34">
        <f t="shared" si="210"/>
        <v>0.74968492317673396</v>
      </c>
      <c r="BZ132" s="33">
        <f t="shared" si="211"/>
        <v>1.3228676241610737</v>
      </c>
      <c r="CA132" s="14">
        <f t="shared" si="212"/>
        <v>2.1978102281879193</v>
      </c>
      <c r="CB132" s="1">
        <f t="shared" si="213"/>
        <v>0.75593353540130104</v>
      </c>
      <c r="CC132" s="1">
        <f t="shared" si="214"/>
        <v>0.45499833751547042</v>
      </c>
      <c r="CD132" s="1">
        <f>SUM(CB$3:CB132)</f>
        <v>95.835754721588131</v>
      </c>
      <c r="CE132" s="1">
        <f>SUM(CC$3:CC132)</f>
        <v>60.076611469444337</v>
      </c>
      <c r="CF132" s="1">
        <f t="shared" si="215"/>
        <v>2.7087618351879953E-2</v>
      </c>
      <c r="CG132" s="1">
        <f t="shared" si="216"/>
        <v>8.1520535471521789E-3</v>
      </c>
      <c r="CH132" s="1">
        <f>SUM(CF$3:CF132)</f>
        <v>1.7281572441350093</v>
      </c>
      <c r="CI132" s="1">
        <f>SUM(CG$3:CG132)</f>
        <v>0.53602242538877953</v>
      </c>
      <c r="CJ132" s="1">
        <f t="shared" si="217"/>
        <v>2.2641796695237888</v>
      </c>
      <c r="CK132" s="34">
        <f t="shared" si="218"/>
        <v>1.1921348187462297</v>
      </c>
      <c r="CL132" s="33">
        <f t="shared" si="219"/>
        <v>1.2389750067114094</v>
      </c>
      <c r="CM132" s="14">
        <f t="shared" si="220"/>
        <v>2.2817028456375836</v>
      </c>
      <c r="CN132" s="1">
        <f t="shared" si="221"/>
        <v>0.80711878333549547</v>
      </c>
      <c r="CO132" s="1">
        <f t="shared" si="222"/>
        <v>0.43826916458990817</v>
      </c>
      <c r="CP132" s="1">
        <f>SUM(CN$3:CN132)</f>
        <v>102.15442974795096</v>
      </c>
      <c r="CQ132" s="1">
        <f>SUM(CO$3:CO132)</f>
        <v>57.834317518513856</v>
      </c>
      <c r="CR132" s="1">
        <f t="shared" si="223"/>
        <v>2.8921756402855256E-2</v>
      </c>
      <c r="CS132" s="1">
        <f t="shared" si="224"/>
        <v>7.8523225322358545E-3</v>
      </c>
      <c r="CT132" s="1">
        <f>SUM(CR$3:CR132)</f>
        <v>1.84288277888517</v>
      </c>
      <c r="CU132" s="1">
        <f>SUM(CS$3:CS132)</f>
        <v>0.51609349572847329</v>
      </c>
      <c r="CV132" s="1">
        <f t="shared" si="225"/>
        <v>2.3589762746136431</v>
      </c>
      <c r="CW132" s="34">
        <f t="shared" si="226"/>
        <v>1.3267892831566968</v>
      </c>
    </row>
    <row r="133" spans="2:101" ht="14.25" x14ac:dyDescent="0.15">
      <c r="B133" s="142"/>
      <c r="C133" s="100"/>
      <c r="D133" s="16"/>
      <c r="G133" s="15"/>
      <c r="J133" s="141"/>
      <c r="K133" s="143"/>
      <c r="L133" s="144"/>
      <c r="M133" s="145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46"/>
      <c r="AD133" s="146"/>
      <c r="AE133" s="146"/>
      <c r="AF133" s="146"/>
      <c r="AG133" s="146"/>
      <c r="AH133" s="146"/>
      <c r="AI133" s="146"/>
      <c r="AJ133" s="146"/>
      <c r="AK133" s="146"/>
      <c r="AM133" s="12">
        <v>130</v>
      </c>
      <c r="AN133" s="13">
        <f t="shared" si="227"/>
        <v>27240.966748999996</v>
      </c>
      <c r="AO133" s="14">
        <f t="shared" si="186"/>
        <v>1588.9443135999995</v>
      </c>
      <c r="AP133" s="33">
        <f t="shared" si="187"/>
        <v>2.0771228187919459</v>
      </c>
      <c r="AQ133" s="14">
        <f t="shared" si="188"/>
        <v>1.4435550335570468</v>
      </c>
      <c r="AR133" s="1">
        <f t="shared" si="189"/>
        <v>0.48143518089199933</v>
      </c>
      <c r="AS133" s="1">
        <f t="shared" si="190"/>
        <v>0.69273424064471711</v>
      </c>
      <c r="AT133" s="1">
        <f>SUM(AR$3:AR133)</f>
        <v>62.046574461649257</v>
      </c>
      <c r="AU133" s="1">
        <f>SUM(AS$3:AS133)</f>
        <v>92.969083037927007</v>
      </c>
      <c r="AV133" s="1">
        <f t="shared" si="191"/>
        <v>1.7385159309988865E-2</v>
      </c>
      <c r="AW133" s="1">
        <f t="shared" si="192"/>
        <v>1.2507701567196281E-2</v>
      </c>
      <c r="AX133" s="1">
        <f>SUM(AV$3:AV133)</f>
        <v>1.1250001150059137</v>
      </c>
      <c r="AY133" s="1">
        <f>SUM(AW$3:AW133)</f>
        <v>0.83405322662439618</v>
      </c>
      <c r="AZ133" s="1">
        <f t="shared" si="193"/>
        <v>1.9590533416303098</v>
      </c>
      <c r="BA133" s="1">
        <f t="shared" si="194"/>
        <v>0.2909468883815175</v>
      </c>
      <c r="BB133" s="33">
        <f t="shared" si="195"/>
        <v>1.9932302013422816</v>
      </c>
      <c r="BC133" s="14">
        <f t="shared" si="196"/>
        <v>1.5274476510067112</v>
      </c>
      <c r="BD133" s="1">
        <f t="shared" si="197"/>
        <v>0.50169819789333903</v>
      </c>
      <c r="BE133" s="1">
        <f t="shared" si="198"/>
        <v>0.65468692124467853</v>
      </c>
      <c r="BF133" s="1">
        <f>SUM(BD$3:BD133)</f>
        <v>64.614148907666475</v>
      </c>
      <c r="BG133" s="1">
        <f>SUM(BE$3:BE133)</f>
        <v>87.7443941946499</v>
      </c>
      <c r="BH133" s="1">
        <f t="shared" si="199"/>
        <v>1.8116879368370576E-2</v>
      </c>
      <c r="BI133" s="1">
        <f t="shared" si="200"/>
        <v>1.1820736078028917E-2</v>
      </c>
      <c r="BJ133" s="1">
        <f>SUM(BH$3:BH133)</f>
        <v>1.171758041769597</v>
      </c>
      <c r="BK133" s="1">
        <f>SUM(BI$3:BI133)</f>
        <v>0.7874582543049462</v>
      </c>
      <c r="BL133" s="1">
        <f t="shared" si="201"/>
        <v>1.9592162960745432</v>
      </c>
      <c r="BM133" s="34">
        <f t="shared" si="202"/>
        <v>0.38429978746465077</v>
      </c>
      <c r="BN133" s="33">
        <f t="shared" si="203"/>
        <v>1.6576597315436239</v>
      </c>
      <c r="BO133" s="14">
        <f t="shared" si="204"/>
        <v>1.8630181208053689</v>
      </c>
      <c r="BP133" s="1">
        <f t="shared" si="205"/>
        <v>0.60326011482995567</v>
      </c>
      <c r="BQ133" s="1">
        <f t="shared" si="206"/>
        <v>0.53676343178439268</v>
      </c>
      <c r="BR133" s="1">
        <f>SUM(BP$3:BP133)</f>
        <v>77.431177866934362</v>
      </c>
      <c r="BS133" s="1">
        <f>SUM(BQ$3:BQ133)</f>
        <v>71.640555967529565</v>
      </c>
      <c r="BT133" s="1">
        <f t="shared" si="207"/>
        <v>2.1784393035526178E-2</v>
      </c>
      <c r="BU133" s="1">
        <f t="shared" si="208"/>
        <v>9.6915619627737561E-3</v>
      </c>
      <c r="BV133" s="1">
        <f>SUM(BT$3:BT133)</f>
        <v>1.4054113244202835</v>
      </c>
      <c r="BW133" s="1">
        <f>SUM(BU$3:BU133)</f>
        <v>0.64363357017079714</v>
      </c>
      <c r="BX133" s="1">
        <f t="shared" si="209"/>
        <v>2.0490448945910806</v>
      </c>
      <c r="BY133" s="34">
        <f t="shared" si="210"/>
        <v>0.76177775424948635</v>
      </c>
      <c r="BZ133" s="33">
        <f t="shared" si="211"/>
        <v>1.322089261744966</v>
      </c>
      <c r="CA133" s="14">
        <f t="shared" si="212"/>
        <v>2.1985885906040266</v>
      </c>
      <c r="CB133" s="1">
        <f t="shared" si="213"/>
        <v>0.75637858118607293</v>
      </c>
      <c r="CC133" s="1">
        <f t="shared" si="214"/>
        <v>0.45483725526168867</v>
      </c>
      <c r="CD133" s="1">
        <f>SUM(CB$3:CB133)</f>
        <v>96.592133302774201</v>
      </c>
      <c r="CE133" s="1">
        <f>SUM(CC$3:CC133)</f>
        <v>60.531448724706024</v>
      </c>
      <c r="CF133" s="1">
        <f t="shared" si="215"/>
        <v>2.7313670987274854E-2</v>
      </c>
      <c r="CG133" s="1">
        <f t="shared" si="216"/>
        <v>8.2123393311138229E-3</v>
      </c>
      <c r="CH133" s="1">
        <f>SUM(CF$3:CF133)</f>
        <v>1.755470915122284</v>
      </c>
      <c r="CI133" s="1">
        <f>SUM(CG$3:CG133)</f>
        <v>0.5442347647198934</v>
      </c>
      <c r="CJ133" s="1">
        <f t="shared" si="217"/>
        <v>2.2997056798421776</v>
      </c>
      <c r="CK133" s="34">
        <f t="shared" si="218"/>
        <v>1.2112361504023905</v>
      </c>
      <c r="CL133" s="33">
        <f t="shared" si="219"/>
        <v>1.2381966442953019</v>
      </c>
      <c r="CM133" s="14">
        <f t="shared" si="220"/>
        <v>2.2824812080536909</v>
      </c>
      <c r="CN133" s="1">
        <f t="shared" si="221"/>
        <v>0.80762615906549529</v>
      </c>
      <c r="CO133" s="1">
        <f t="shared" si="222"/>
        <v>0.43811970783002258</v>
      </c>
      <c r="CP133" s="1">
        <f>SUM(CN$3:CN133)</f>
        <v>102.96205590701645</v>
      </c>
      <c r="CQ133" s="1">
        <f>SUM(CO$3:CO133)</f>
        <v>58.272437226343882</v>
      </c>
      <c r="CR133" s="1">
        <f t="shared" si="223"/>
        <v>2.9164277966253996E-2</v>
      </c>
      <c r="CS133" s="1">
        <f t="shared" si="224"/>
        <v>7.9104947247087415E-3</v>
      </c>
      <c r="CT133" s="1">
        <f>SUM(CR$3:CR133)</f>
        <v>1.872047056851424</v>
      </c>
      <c r="CU133" s="1">
        <f>SUM(CS$3:CS133)</f>
        <v>0.52400399045318202</v>
      </c>
      <c r="CV133" s="1">
        <f t="shared" si="225"/>
        <v>2.3960510473046059</v>
      </c>
      <c r="CW133" s="34">
        <f t="shared" si="226"/>
        <v>1.3480430663982421</v>
      </c>
    </row>
    <row r="134" spans="2:101" ht="14.25" x14ac:dyDescent="0.15">
      <c r="B134" s="142"/>
      <c r="C134" s="100"/>
      <c r="D134" s="16"/>
      <c r="G134" s="15"/>
      <c r="J134" s="141"/>
      <c r="K134" s="143"/>
      <c r="L134" s="144"/>
      <c r="M134" s="145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46"/>
      <c r="AD134" s="146"/>
      <c r="AE134" s="146"/>
      <c r="AF134" s="146"/>
      <c r="AG134" s="146"/>
      <c r="AH134" s="146"/>
      <c r="AI134" s="146"/>
      <c r="AJ134" s="146"/>
      <c r="AK134" s="146"/>
      <c r="AM134" s="12">
        <v>131</v>
      </c>
      <c r="AN134" s="13">
        <f t="shared" si="227"/>
        <v>27240.966748999996</v>
      </c>
      <c r="AO134" s="14">
        <f t="shared" si="186"/>
        <v>1601.0794977519997</v>
      </c>
      <c r="AP134" s="33">
        <f t="shared" si="187"/>
        <v>2.0763386308724834</v>
      </c>
      <c r="AQ134" s="14">
        <f t="shared" si="188"/>
        <v>1.4443392214765096</v>
      </c>
      <c r="AR134" s="1">
        <f t="shared" si="189"/>
        <v>0.48161700848372557</v>
      </c>
      <c r="AS134" s="1">
        <f t="shared" si="190"/>
        <v>0.69235812829186105</v>
      </c>
      <c r="AT134" s="1">
        <f>SUM(AR$3:AR134)</f>
        <v>62.528191470132981</v>
      </c>
      <c r="AU134" s="1">
        <f>SUM(AS$3:AS134)</f>
        <v>93.661441166218864</v>
      </c>
      <c r="AV134" s="1">
        <f t="shared" si="191"/>
        <v>1.7525507808713349E-2</v>
      </c>
      <c r="AW134" s="1">
        <f t="shared" si="192"/>
        <v>1.2597071500865805E-2</v>
      </c>
      <c r="AX134" s="1">
        <f>SUM(AV$3:AV134)</f>
        <v>1.142525622814627</v>
      </c>
      <c r="AY134" s="1">
        <f>SUM(AW$3:AW134)</f>
        <v>0.84665029812526194</v>
      </c>
      <c r="AZ134" s="1">
        <f t="shared" si="193"/>
        <v>1.9891759209398889</v>
      </c>
      <c r="BA134" s="1">
        <f t="shared" si="194"/>
        <v>0.29587532468936506</v>
      </c>
      <c r="BB134" s="33">
        <f t="shared" si="195"/>
        <v>1.9924460134228186</v>
      </c>
      <c r="BC134" s="14">
        <f t="shared" si="196"/>
        <v>1.5282318389261744</v>
      </c>
      <c r="BD134" s="1">
        <f t="shared" si="197"/>
        <v>0.50189565652627255</v>
      </c>
      <c r="BE134" s="1">
        <f t="shared" si="198"/>
        <v>0.65435097903905659</v>
      </c>
      <c r="BF134" s="1">
        <f>SUM(BD$3:BD134)</f>
        <v>65.116044564192748</v>
      </c>
      <c r="BG134" s="1">
        <f>SUM(BE$3:BE134)</f>
        <v>88.398745173688951</v>
      </c>
      <c r="BH134" s="1">
        <f t="shared" si="199"/>
        <v>1.8263425279150473E-2</v>
      </c>
      <c r="BI134" s="1">
        <f t="shared" si="200"/>
        <v>1.1905552535293946E-2</v>
      </c>
      <c r="BJ134" s="1">
        <f>SUM(BH$3:BH134)</f>
        <v>1.1900214670487474</v>
      </c>
      <c r="BK134" s="1">
        <f>SUM(BI$3:BI134)</f>
        <v>0.79936380684024011</v>
      </c>
      <c r="BL134" s="1">
        <f t="shared" si="201"/>
        <v>1.9893852738889874</v>
      </c>
      <c r="BM134" s="34">
        <f t="shared" si="202"/>
        <v>0.39065766020850734</v>
      </c>
      <c r="BN134" s="33">
        <f t="shared" si="203"/>
        <v>1.6568755436241611</v>
      </c>
      <c r="BO134" s="14">
        <f t="shared" si="204"/>
        <v>1.8638023087248319</v>
      </c>
      <c r="BP134" s="1">
        <f t="shared" si="205"/>
        <v>0.60354563373701164</v>
      </c>
      <c r="BQ134" s="1">
        <f t="shared" si="206"/>
        <v>0.53653759055818295</v>
      </c>
      <c r="BR134" s="1">
        <f>SUM(BP$3:BP134)</f>
        <v>78.034723500671376</v>
      </c>
      <c r="BS134" s="1">
        <f>SUM(BQ$3:BQ134)</f>
        <v>72.177093558087748</v>
      </c>
      <c r="BT134" s="1">
        <f t="shared" si="207"/>
        <v>2.1962355005430149E-2</v>
      </c>
      <c r="BU134" s="1">
        <f t="shared" si="208"/>
        <v>9.7620033837669401E-3</v>
      </c>
      <c r="BV134" s="1">
        <f>SUM(BT$3:BT134)</f>
        <v>1.4273736794257137</v>
      </c>
      <c r="BW134" s="1">
        <f>SUM(BU$3:BU134)</f>
        <v>0.65339557355456412</v>
      </c>
      <c r="BX134" s="1">
        <f t="shared" si="209"/>
        <v>2.0807692529802777</v>
      </c>
      <c r="BY134" s="34">
        <f t="shared" si="210"/>
        <v>0.77397810587114957</v>
      </c>
      <c r="BZ134" s="33">
        <f t="shared" si="211"/>
        <v>1.3213050738255034</v>
      </c>
      <c r="CA134" s="14">
        <f t="shared" si="212"/>
        <v>2.1993727785234891</v>
      </c>
      <c r="CB134" s="1">
        <f t="shared" si="213"/>
        <v>0.75682748807189082</v>
      </c>
      <c r="CC134" s="1">
        <f t="shared" si="214"/>
        <v>0.45467508271668833</v>
      </c>
      <c r="CD134" s="1">
        <f>SUM(CB$3:CB134)</f>
        <v>97.348960790846093</v>
      </c>
      <c r="CE134" s="1">
        <f>SUM(CC$3:CC134)</f>
        <v>60.986123807422715</v>
      </c>
      <c r="CF134" s="1">
        <f t="shared" si="215"/>
        <v>2.7540111371504916E-2</v>
      </c>
      <c r="CG134" s="1">
        <f t="shared" si="216"/>
        <v>8.2725605327619682E-3</v>
      </c>
      <c r="CH134" s="1">
        <f>SUM(CF$3:CF134)</f>
        <v>1.7830110264937891</v>
      </c>
      <c r="CI134" s="1">
        <f>SUM(CG$3:CG134)</f>
        <v>0.55250732525265533</v>
      </c>
      <c r="CJ134" s="1">
        <f t="shared" si="217"/>
        <v>2.3355183517464444</v>
      </c>
      <c r="CK134" s="34">
        <f t="shared" si="218"/>
        <v>1.2305037012411337</v>
      </c>
      <c r="CL134" s="33">
        <f t="shared" si="219"/>
        <v>1.2374124563758389</v>
      </c>
      <c r="CM134" s="14">
        <f t="shared" si="220"/>
        <v>2.2832653959731544</v>
      </c>
      <c r="CN134" s="1">
        <f t="shared" si="221"/>
        <v>0.80813797763829065</v>
      </c>
      <c r="CO134" s="1">
        <f t="shared" si="222"/>
        <v>0.43796923553592787</v>
      </c>
      <c r="CP134" s="1">
        <f>SUM(CN$3:CN134)</f>
        <v>103.77019388465474</v>
      </c>
      <c r="CQ134" s="1">
        <f>SUM(CO$3:CO134)</f>
        <v>58.710406461879813</v>
      </c>
      <c r="CR134" s="1">
        <f t="shared" si="223"/>
        <v>2.9407243075171133E-2</v>
      </c>
      <c r="CS134" s="1">
        <f t="shared" si="224"/>
        <v>7.9686069243342442E-3</v>
      </c>
      <c r="CT134" s="1">
        <f>SUM(CR$3:CR134)</f>
        <v>1.9014542999265951</v>
      </c>
      <c r="CU134" s="1">
        <f>SUM(CS$3:CS134)</f>
        <v>0.53197259737751623</v>
      </c>
      <c r="CV134" s="1">
        <f t="shared" si="225"/>
        <v>2.4334268973041113</v>
      </c>
      <c r="CW134" s="34">
        <f t="shared" si="226"/>
        <v>1.3694817025490789</v>
      </c>
    </row>
    <row r="135" spans="2:101" ht="14.25" x14ac:dyDescent="0.15">
      <c r="B135" s="142"/>
      <c r="C135" s="100"/>
      <c r="D135" s="16"/>
      <c r="G135" s="15"/>
      <c r="J135" s="141"/>
      <c r="K135" s="143"/>
      <c r="L135" s="144"/>
      <c r="M135" s="145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46"/>
      <c r="AD135" s="146"/>
      <c r="AE135" s="146"/>
      <c r="AF135" s="146"/>
      <c r="AG135" s="146"/>
      <c r="AH135" s="146"/>
      <c r="AI135" s="146"/>
      <c r="AJ135" s="146"/>
      <c r="AK135" s="146"/>
      <c r="AM135" s="12">
        <v>132</v>
      </c>
      <c r="AN135" s="13">
        <f t="shared" si="227"/>
        <v>27240.966748999996</v>
      </c>
      <c r="AO135" s="14">
        <f t="shared" si="186"/>
        <v>1613.3048306479998</v>
      </c>
      <c r="AP135" s="33">
        <f t="shared" si="187"/>
        <v>2.0755486174496642</v>
      </c>
      <c r="AQ135" s="14">
        <f t="shared" si="188"/>
        <v>1.4451292348993288</v>
      </c>
      <c r="AR135" s="1">
        <f t="shared" si="189"/>
        <v>0.48180032575134407</v>
      </c>
      <c r="AS135" s="1">
        <f t="shared" si="190"/>
        <v>0.69197963465853107</v>
      </c>
      <c r="AT135" s="1">
        <f>SUM(AR$3:AR135)</f>
        <v>63.009991795884325</v>
      </c>
      <c r="AU135" s="1">
        <f>SUM(AS$3:AS135)</f>
        <v>94.353420800877402</v>
      </c>
      <c r="AV135" s="1">
        <f t="shared" si="191"/>
        <v>1.7666011944215951E-2</v>
      </c>
      <c r="AW135" s="1">
        <f t="shared" si="192"/>
        <v>1.2686293302073069E-2</v>
      </c>
      <c r="AX135" s="1">
        <f>SUM(AV$3:AV135)</f>
        <v>1.160191634758843</v>
      </c>
      <c r="AY135" s="1">
        <f>SUM(AW$3:AW135)</f>
        <v>0.85933659142733498</v>
      </c>
      <c r="AZ135" s="1">
        <f t="shared" si="193"/>
        <v>2.019528226186178</v>
      </c>
      <c r="BA135" s="1">
        <f t="shared" si="194"/>
        <v>0.30085504333150803</v>
      </c>
      <c r="BB135" s="33">
        <f t="shared" si="195"/>
        <v>1.9916559999999999</v>
      </c>
      <c r="BC135" s="14">
        <f t="shared" si="196"/>
        <v>1.5290218523489929</v>
      </c>
      <c r="BD135" s="1">
        <f t="shared" si="197"/>
        <v>0.50209473925216008</v>
      </c>
      <c r="BE135" s="1">
        <f t="shared" si="198"/>
        <v>0.6540128896547347</v>
      </c>
      <c r="BF135" s="1">
        <f>SUM(BD$3:BD135)</f>
        <v>65.618139303444906</v>
      </c>
      <c r="BG135" s="1">
        <f>SUM(BE$3:BE135)</f>
        <v>89.052758063343688</v>
      </c>
      <c r="BH135" s="1">
        <f t="shared" si="199"/>
        <v>1.8410140439245871E-2</v>
      </c>
      <c r="BI135" s="1">
        <f t="shared" si="200"/>
        <v>1.1990236310336803E-2</v>
      </c>
      <c r="BJ135" s="1">
        <f>SUM(BH$3:BH135)</f>
        <v>1.2084316074879933</v>
      </c>
      <c r="BK135" s="1">
        <f>SUM(BI$3:BI135)</f>
        <v>0.81135404315057691</v>
      </c>
      <c r="BL135" s="1">
        <f t="shared" si="201"/>
        <v>2.0197856506385703</v>
      </c>
      <c r="BM135" s="34">
        <f t="shared" si="202"/>
        <v>0.39707756433741637</v>
      </c>
      <c r="BN135" s="33">
        <f t="shared" si="203"/>
        <v>1.656085530201342</v>
      </c>
      <c r="BO135" s="14">
        <f t="shared" si="204"/>
        <v>1.864592322147651</v>
      </c>
      <c r="BP135" s="1">
        <f t="shared" si="205"/>
        <v>0.60383354709851422</v>
      </c>
      <c r="BQ135" s="1">
        <f t="shared" si="206"/>
        <v>0.53631026370857982</v>
      </c>
      <c r="BR135" s="1">
        <f>SUM(BP$3:BP135)</f>
        <v>78.638557047769893</v>
      </c>
      <c r="BS135" s="1">
        <f>SUM(BQ$3:BQ135)</f>
        <v>72.713403821796334</v>
      </c>
      <c r="BT135" s="1">
        <f t="shared" si="207"/>
        <v>2.2140563393612187E-2</v>
      </c>
      <c r="BU135" s="1">
        <f t="shared" si="208"/>
        <v>9.8323548346572961E-3</v>
      </c>
      <c r="BV135" s="1">
        <f>SUM(BT$3:BT135)</f>
        <v>1.4495142428193259</v>
      </c>
      <c r="BW135" s="1">
        <f>SUM(BU$3:BU135)</f>
        <v>0.6632279283892214</v>
      </c>
      <c r="BX135" s="1">
        <f t="shared" si="209"/>
        <v>2.1127421712085472</v>
      </c>
      <c r="BY135" s="34">
        <f t="shared" si="210"/>
        <v>0.78628631443010455</v>
      </c>
      <c r="BZ135" s="33">
        <f t="shared" si="211"/>
        <v>1.3205150604026843</v>
      </c>
      <c r="CA135" s="14">
        <f t="shared" si="212"/>
        <v>2.2001627919463087</v>
      </c>
      <c r="CB135" s="1">
        <f t="shared" si="213"/>
        <v>0.757280268878611</v>
      </c>
      <c r="CC135" s="1">
        <f t="shared" si="214"/>
        <v>0.45451182233446447</v>
      </c>
      <c r="CD135" s="1">
        <f>SUM(CB$3:CB135)</f>
        <v>98.106241059724709</v>
      </c>
      <c r="CE135" s="1">
        <f>SUM(CC$3:CC135)</f>
        <v>61.440635629757182</v>
      </c>
      <c r="CF135" s="1">
        <f t="shared" si="215"/>
        <v>2.7766943192215735E-2</v>
      </c>
      <c r="CG135" s="1">
        <f t="shared" si="216"/>
        <v>8.3327167427985141E-3</v>
      </c>
      <c r="CH135" s="1">
        <f>SUM(CF$3:CF135)</f>
        <v>1.8107779696860049</v>
      </c>
      <c r="CI135" s="1">
        <f>SUM(CG$3:CG135)</f>
        <v>0.5608400419954539</v>
      </c>
      <c r="CJ135" s="1">
        <f t="shared" si="217"/>
        <v>2.3716180116814587</v>
      </c>
      <c r="CK135" s="34">
        <f t="shared" si="218"/>
        <v>1.2499379276905511</v>
      </c>
      <c r="CL135" s="33">
        <f t="shared" si="219"/>
        <v>1.2366224429530197</v>
      </c>
      <c r="CM135" s="14">
        <f t="shared" si="220"/>
        <v>2.2840554093959731</v>
      </c>
      <c r="CN135" s="1">
        <f t="shared" si="221"/>
        <v>0.80865425473924613</v>
      </c>
      <c r="CO135" s="1">
        <f t="shared" si="222"/>
        <v>0.43781774990496125</v>
      </c>
      <c r="CP135" s="1">
        <f>SUM(CN$3:CN135)</f>
        <v>104.578848139394</v>
      </c>
      <c r="CQ135" s="1">
        <f>SUM(CO$3:CO135)</f>
        <v>59.148224211784772</v>
      </c>
      <c r="CR135" s="1">
        <f t="shared" si="223"/>
        <v>2.9650656007105692E-2</v>
      </c>
      <c r="CS135" s="1">
        <f t="shared" si="224"/>
        <v>8.0266587482576233E-3</v>
      </c>
      <c r="CT135" s="1">
        <f>SUM(CR$3:CR135)</f>
        <v>1.9311049559337008</v>
      </c>
      <c r="CU135" s="1">
        <f>SUM(CS$3:CS135)</f>
        <v>0.53999925612577382</v>
      </c>
      <c r="CV135" s="1">
        <f t="shared" si="225"/>
        <v>2.4711042120594744</v>
      </c>
      <c r="CW135" s="34">
        <f t="shared" si="226"/>
        <v>1.391105699807927</v>
      </c>
    </row>
    <row r="136" spans="2:101" ht="14.25" x14ac:dyDescent="0.15">
      <c r="B136" s="142"/>
      <c r="C136" s="100"/>
      <c r="D136" s="16"/>
      <c r="G136" s="15"/>
      <c r="J136" s="141"/>
      <c r="K136" s="143"/>
      <c r="L136" s="144"/>
      <c r="M136" s="145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46"/>
      <c r="AD136" s="146"/>
      <c r="AE136" s="146"/>
      <c r="AF136" s="146"/>
      <c r="AG136" s="146"/>
      <c r="AH136" s="146"/>
      <c r="AI136" s="146"/>
      <c r="AJ136" s="146"/>
      <c r="AK136" s="146"/>
      <c r="AM136" s="12">
        <v>133</v>
      </c>
      <c r="AN136" s="13">
        <f t="shared" si="227"/>
        <v>27240.966748999996</v>
      </c>
      <c r="AO136" s="14">
        <f t="shared" si="186"/>
        <v>1625.6203122879999</v>
      </c>
      <c r="AP136" s="33">
        <f t="shared" si="187"/>
        <v>2.0747527785234898</v>
      </c>
      <c r="AQ136" s="14">
        <f t="shared" si="188"/>
        <v>1.4459250738255032</v>
      </c>
      <c r="AR136" s="1">
        <f t="shared" si="189"/>
        <v>0.48198513594070519</v>
      </c>
      <c r="AS136" s="1">
        <f t="shared" si="190"/>
        <v>0.69159876822267607</v>
      </c>
      <c r="AT136" s="1">
        <f>SUM(AR$3:AR136)</f>
        <v>63.491976931825029</v>
      </c>
      <c r="AU136" s="1">
        <f>SUM(AS$3:AS136)</f>
        <v>95.045019569100077</v>
      </c>
      <c r="AV136" s="1">
        <f t="shared" si="191"/>
        <v>1.7806673077809386E-2</v>
      </c>
      <c r="AW136" s="1">
        <f t="shared" si="192"/>
        <v>1.2775366135224432E-2</v>
      </c>
      <c r="AX136" s="1">
        <f>SUM(AV$3:AV136)</f>
        <v>1.1779983078366525</v>
      </c>
      <c r="AY136" s="1">
        <f>SUM(AW$3:AW136)</f>
        <v>0.87211195756255944</v>
      </c>
      <c r="AZ136" s="1">
        <f t="shared" si="193"/>
        <v>2.050110265399212</v>
      </c>
      <c r="BA136" s="1">
        <f t="shared" si="194"/>
        <v>0.30588635027409306</v>
      </c>
      <c r="BB136" s="33">
        <f t="shared" si="195"/>
        <v>1.9908601610738252</v>
      </c>
      <c r="BC136" s="14">
        <f t="shared" si="196"/>
        <v>1.5298176912751675</v>
      </c>
      <c r="BD136" s="1">
        <f t="shared" si="197"/>
        <v>0.5022954497520421</v>
      </c>
      <c r="BE136" s="1">
        <f t="shared" si="198"/>
        <v>0.65367266028049253</v>
      </c>
      <c r="BF136" s="1">
        <f>SUM(BD$3:BD136)</f>
        <v>66.120434753196946</v>
      </c>
      <c r="BG136" s="1">
        <f>SUM(BE$3:BE136)</f>
        <v>89.70643072362418</v>
      </c>
      <c r="BH136" s="1">
        <f t="shared" si="199"/>
        <v>1.8557026338061555E-2</v>
      </c>
      <c r="BI136" s="1">
        <f t="shared" si="200"/>
        <v>1.2074786641292431E-2</v>
      </c>
      <c r="BJ136" s="1">
        <f>SUM(BH$3:BH136)</f>
        <v>1.2269886338260547</v>
      </c>
      <c r="BK136" s="1">
        <f>SUM(BI$3:BI136)</f>
        <v>0.82342882979186938</v>
      </c>
      <c r="BL136" s="1">
        <f t="shared" si="201"/>
        <v>2.050417463617924</v>
      </c>
      <c r="BM136" s="34">
        <f t="shared" si="202"/>
        <v>0.40355980403418534</v>
      </c>
      <c r="BN136" s="33">
        <f t="shared" si="203"/>
        <v>1.6552896912751676</v>
      </c>
      <c r="BO136" s="14">
        <f t="shared" si="204"/>
        <v>1.8653881610738252</v>
      </c>
      <c r="BP136" s="1">
        <f t="shared" si="205"/>
        <v>0.60412386138262053</v>
      </c>
      <c r="BQ136" s="1">
        <f t="shared" si="206"/>
        <v>0.53608145525290685</v>
      </c>
      <c r="BR136" s="1">
        <f>SUM(BP$3:BP136)</f>
        <v>79.242680909152512</v>
      </c>
      <c r="BS136" s="1">
        <f>SUM(BQ$3:BQ136)</f>
        <v>73.249485277049246</v>
      </c>
      <c r="BT136" s="1">
        <f t="shared" si="207"/>
        <v>2.2319020434413483E-2</v>
      </c>
      <c r="BU136" s="1">
        <f t="shared" si="208"/>
        <v>9.902615770643974E-3</v>
      </c>
      <c r="BV136" s="1">
        <f>SUM(BT$3:BT136)</f>
        <v>1.4718332632537394</v>
      </c>
      <c r="BW136" s="1">
        <f>SUM(BU$3:BU136)</f>
        <v>0.6731305441598654</v>
      </c>
      <c r="BX136" s="1">
        <f t="shared" si="209"/>
        <v>2.144963807413605</v>
      </c>
      <c r="BY136" s="34">
        <f t="shared" si="210"/>
        <v>0.79870271909387403</v>
      </c>
      <c r="BZ136" s="33">
        <f t="shared" si="211"/>
        <v>1.3197192214765097</v>
      </c>
      <c r="CA136" s="14">
        <f t="shared" si="212"/>
        <v>2.2009586308724831</v>
      </c>
      <c r="CB136" s="1">
        <f t="shared" si="213"/>
        <v>0.75773693655927365</v>
      </c>
      <c r="CC136" s="1">
        <f t="shared" si="214"/>
        <v>0.45434747658277863</v>
      </c>
      <c r="CD136" s="1">
        <f>SUM(CB$3:CB136)</f>
        <v>98.863977996283978</v>
      </c>
      <c r="CE136" s="1">
        <f>SUM(CC$3:CC136)</f>
        <v>61.894983106339957</v>
      </c>
      <c r="CF136" s="1">
        <f t="shared" si="215"/>
        <v>2.7994170156217611E-2</v>
      </c>
      <c r="CG136" s="1">
        <f t="shared" si="216"/>
        <v>8.3928075535429931E-3</v>
      </c>
      <c r="CH136" s="1">
        <f>SUM(CF$3:CF136)</f>
        <v>1.8387721398422225</v>
      </c>
      <c r="CI136" s="1">
        <f>SUM(CG$3:CG136)</f>
        <v>0.56923284954899689</v>
      </c>
      <c r="CJ136" s="1">
        <f t="shared" si="217"/>
        <v>2.4080049893912197</v>
      </c>
      <c r="CK136" s="34">
        <f t="shared" si="218"/>
        <v>1.2695392902932257</v>
      </c>
      <c r="CL136" s="33">
        <f t="shared" si="219"/>
        <v>1.2358266040268455</v>
      </c>
      <c r="CM136" s="14">
        <f t="shared" si="220"/>
        <v>2.2848512483221475</v>
      </c>
      <c r="CN136" s="1">
        <f t="shared" si="221"/>
        <v>0.80917500621978622</v>
      </c>
      <c r="CO136" s="1">
        <f t="shared" si="222"/>
        <v>0.43766525314693361</v>
      </c>
      <c r="CP136" s="1">
        <f>SUM(CN$3:CN136)</f>
        <v>105.38802314561379</v>
      </c>
      <c r="CQ136" s="1">
        <f>SUM(CO$3:CO136)</f>
        <v>59.585889464931704</v>
      </c>
      <c r="CR136" s="1">
        <f t="shared" si="223"/>
        <v>2.9894521063119881E-2</v>
      </c>
      <c r="CS136" s="1">
        <f t="shared" si="224"/>
        <v>8.0846498150753017E-3</v>
      </c>
      <c r="CT136" s="1">
        <f>SUM(CR$3:CR136)</f>
        <v>1.9609994769968206</v>
      </c>
      <c r="CU136" s="1">
        <f>SUM(CS$3:CS136)</f>
        <v>0.5480839059408491</v>
      </c>
      <c r="CV136" s="1">
        <f t="shared" si="225"/>
        <v>2.5090833829376695</v>
      </c>
      <c r="CW136" s="34">
        <f t="shared" si="226"/>
        <v>1.4129155710559715</v>
      </c>
    </row>
    <row r="137" spans="2:101" ht="14.25" x14ac:dyDescent="0.15">
      <c r="B137" s="142"/>
      <c r="C137" s="100"/>
      <c r="D137" s="16"/>
      <c r="G137" s="15"/>
      <c r="J137" s="141"/>
      <c r="K137" s="143"/>
      <c r="L137" s="144"/>
      <c r="M137" s="145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46"/>
      <c r="AD137" s="146"/>
      <c r="AE137" s="146"/>
      <c r="AF137" s="146"/>
      <c r="AG137" s="146"/>
      <c r="AH137" s="146"/>
      <c r="AI137" s="146"/>
      <c r="AJ137" s="146"/>
      <c r="AK137" s="146"/>
      <c r="AM137" s="12">
        <v>134</v>
      </c>
      <c r="AN137" s="13">
        <f t="shared" si="227"/>
        <v>27240.966748999996</v>
      </c>
      <c r="AO137" s="14">
        <f t="shared" si="186"/>
        <v>1638.0259426719997</v>
      </c>
      <c r="AP137" s="33">
        <f t="shared" si="187"/>
        <v>2.0739511140939593</v>
      </c>
      <c r="AQ137" s="14">
        <f t="shared" si="188"/>
        <v>1.4467267382550335</v>
      </c>
      <c r="AR137" s="1">
        <f t="shared" si="189"/>
        <v>0.48217144232778453</v>
      </c>
      <c r="AS137" s="1">
        <f t="shared" si="190"/>
        <v>0.69121553750098508</v>
      </c>
      <c r="AT137" s="1">
        <f>SUM(AR$3:AR137)</f>
        <v>63.974148374152811</v>
      </c>
      <c r="AU137" s="1">
        <f>SUM(AS$3:AS137)</f>
        <v>95.736235106601058</v>
      </c>
      <c r="AV137" s="1">
        <f t="shared" si="191"/>
        <v>1.7947492575534203E-2</v>
      </c>
      <c r="AW137" s="1">
        <f t="shared" si="192"/>
        <v>1.2864289170157223E-2</v>
      </c>
      <c r="AX137" s="1">
        <f>SUM(AV$3:AV137)</f>
        <v>1.1959458004121868</v>
      </c>
      <c r="AY137" s="1">
        <f>SUM(AW$3:AW137)</f>
        <v>0.88497624673271669</v>
      </c>
      <c r="AZ137" s="1">
        <f t="shared" si="193"/>
        <v>2.0809220471449033</v>
      </c>
      <c r="BA137" s="1">
        <f t="shared" si="194"/>
        <v>0.3109695536794701</v>
      </c>
      <c r="BB137" s="33">
        <f t="shared" si="195"/>
        <v>1.9900584966442949</v>
      </c>
      <c r="BC137" s="14">
        <f t="shared" si="196"/>
        <v>1.5306193557046979</v>
      </c>
      <c r="BD137" s="1">
        <f t="shared" si="197"/>
        <v>0.50249779174141584</v>
      </c>
      <c r="BE137" s="1">
        <f t="shared" si="198"/>
        <v>0.65333029813908206</v>
      </c>
      <c r="BF137" s="1">
        <f>SUM(BD$3:BD137)</f>
        <v>66.622932544938365</v>
      </c>
      <c r="BG137" s="1">
        <f>SUM(BE$3:BE137)</f>
        <v>90.359761021763262</v>
      </c>
      <c r="BH137" s="1">
        <f t="shared" si="199"/>
        <v>1.8704084470374926E-2</v>
      </c>
      <c r="BI137" s="1">
        <f t="shared" si="200"/>
        <v>1.2159202770921805E-2</v>
      </c>
      <c r="BJ137" s="1">
        <f>SUM(BH$3:BH137)</f>
        <v>1.2456927182964297</v>
      </c>
      <c r="BK137" s="1">
        <f>SUM(BI$3:BI137)</f>
        <v>0.83558803256279113</v>
      </c>
      <c r="BL137" s="1">
        <f t="shared" si="201"/>
        <v>2.0812807508592206</v>
      </c>
      <c r="BM137" s="34">
        <f t="shared" si="202"/>
        <v>0.41010468573363856</v>
      </c>
      <c r="BN137" s="33">
        <f t="shared" si="203"/>
        <v>1.6544880268456372</v>
      </c>
      <c r="BO137" s="14">
        <f t="shared" si="204"/>
        <v>1.8661898255033555</v>
      </c>
      <c r="BP137" s="1">
        <f t="shared" si="205"/>
        <v>0.60441658312060997</v>
      </c>
      <c r="BQ137" s="1">
        <f t="shared" si="206"/>
        <v>0.53585116922940912</v>
      </c>
      <c r="BR137" s="1">
        <f>SUM(BP$3:BP137)</f>
        <v>79.847097492273122</v>
      </c>
      <c r="BS137" s="1">
        <f>SUM(BQ$3:BQ137)</f>
        <v>73.785336446278649</v>
      </c>
      <c r="BT137" s="1">
        <f t="shared" si="207"/>
        <v>2.2497728371711594E-2</v>
      </c>
      <c r="BU137" s="1">
        <f t="shared" si="208"/>
        <v>9.9727856495473374E-3</v>
      </c>
      <c r="BV137" s="1">
        <f>SUM(BT$3:BT137)</f>
        <v>1.494330991625451</v>
      </c>
      <c r="BW137" s="1">
        <f>SUM(BU$3:BU137)</f>
        <v>0.68310332980941268</v>
      </c>
      <c r="BX137" s="1">
        <f t="shared" si="209"/>
        <v>2.1774343214348635</v>
      </c>
      <c r="BY137" s="34">
        <f t="shared" si="210"/>
        <v>0.81122766181603834</v>
      </c>
      <c r="BZ137" s="33">
        <f t="shared" si="211"/>
        <v>1.3189175570469798</v>
      </c>
      <c r="CA137" s="14">
        <f t="shared" si="212"/>
        <v>2.2017602953020132</v>
      </c>
      <c r="CB137" s="1">
        <f t="shared" si="213"/>
        <v>0.75819750420107579</v>
      </c>
      <c r="CC137" s="1">
        <f t="shared" si="214"/>
        <v>0.45418204794306682</v>
      </c>
      <c r="CD137" s="1">
        <f>SUM(CB$3:CB137)</f>
        <v>99.622175500485056</v>
      </c>
      <c r="CE137" s="1">
        <f>SUM(CC$3:CC137)</f>
        <v>62.349165154283021</v>
      </c>
      <c r="CF137" s="1">
        <f t="shared" si="215"/>
        <v>2.822179598970671E-2</v>
      </c>
      <c r="CG137" s="1">
        <f t="shared" si="216"/>
        <v>8.45283255894041E-3</v>
      </c>
      <c r="CH137" s="1">
        <f>SUM(CF$3:CF137)</f>
        <v>1.8669939358319292</v>
      </c>
      <c r="CI137" s="1">
        <f>SUM(CG$3:CG137)</f>
        <v>0.57768568210793725</v>
      </c>
      <c r="CJ137" s="1">
        <f t="shared" si="217"/>
        <v>2.4446796179398662</v>
      </c>
      <c r="CK137" s="34">
        <f t="shared" si="218"/>
        <v>1.2893082537239919</v>
      </c>
      <c r="CL137" s="33">
        <f t="shared" si="219"/>
        <v>1.2350249395973152</v>
      </c>
      <c r="CM137" s="14">
        <f t="shared" si="220"/>
        <v>2.285652912751678</v>
      </c>
      <c r="CN137" s="1">
        <f t="shared" si="221"/>
        <v>0.80970024809867724</v>
      </c>
      <c r="CO137" s="1">
        <f t="shared" si="222"/>
        <v>0.43751174748405197</v>
      </c>
      <c r="CP137" s="1">
        <f>SUM(CN$3:CN137)</f>
        <v>106.19772339371247</v>
      </c>
      <c r="CQ137" s="1">
        <f>SUM(CO$3:CO137)</f>
        <v>60.023401212415756</v>
      </c>
      <c r="CR137" s="1">
        <f t="shared" si="223"/>
        <v>3.0138842568117431E-2</v>
      </c>
      <c r="CS137" s="1">
        <f t="shared" si="224"/>
        <v>8.1425797448420791E-3</v>
      </c>
      <c r="CT137" s="1">
        <f>SUM(CR$3:CR137)</f>
        <v>1.9911383195649381</v>
      </c>
      <c r="CU137" s="1">
        <f>SUM(CS$3:CS137)</f>
        <v>0.55622648568569122</v>
      </c>
      <c r="CV137" s="1">
        <f t="shared" si="225"/>
        <v>2.5473648052506292</v>
      </c>
      <c r="CW137" s="34">
        <f t="shared" si="226"/>
        <v>1.434911833879247</v>
      </c>
    </row>
    <row r="138" spans="2:101" ht="14.25" x14ac:dyDescent="0.15">
      <c r="B138" s="142"/>
      <c r="C138" s="100"/>
      <c r="D138" s="16"/>
      <c r="G138" s="15"/>
      <c r="J138" s="141"/>
      <c r="K138" s="143"/>
      <c r="L138" s="144"/>
      <c r="M138" s="145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46"/>
      <c r="AD138" s="146"/>
      <c r="AE138" s="146"/>
      <c r="AF138" s="146"/>
      <c r="AG138" s="146"/>
      <c r="AH138" s="146"/>
      <c r="AI138" s="146"/>
      <c r="AJ138" s="146"/>
      <c r="AK138" s="146"/>
      <c r="AM138" s="12">
        <v>135</v>
      </c>
      <c r="AN138" s="13">
        <f t="shared" si="227"/>
        <v>27240.966748999996</v>
      </c>
      <c r="AO138" s="14">
        <f t="shared" si="186"/>
        <v>1650.5217217999996</v>
      </c>
      <c r="AP138" s="33">
        <f t="shared" si="187"/>
        <v>2.0731436241610739</v>
      </c>
      <c r="AQ138" s="14">
        <f t="shared" si="188"/>
        <v>1.4475342281879193</v>
      </c>
      <c r="AR138" s="1">
        <f t="shared" si="189"/>
        <v>0.4823592482188318</v>
      </c>
      <c r="AS138" s="1">
        <f t="shared" si="190"/>
        <v>0.69082995104843881</v>
      </c>
      <c r="AT138" s="1">
        <f>SUM(AR$3:AR138)</f>
        <v>64.456507622371646</v>
      </c>
      <c r="AU138" s="1">
        <f>SUM(AS$3:AS138)</f>
        <v>96.4270650576495</v>
      </c>
      <c r="AV138" s="1">
        <f t="shared" si="191"/>
        <v>1.8088471808206191E-2</v>
      </c>
      <c r="AW138" s="1">
        <f t="shared" si="192"/>
        <v>1.2953061582158228E-2</v>
      </c>
      <c r="AX138" s="1">
        <f>SUM(AV$3:AV138)</f>
        <v>1.214034272220393</v>
      </c>
      <c r="AY138" s="1">
        <f>SUM(AW$3:AW138)</f>
        <v>0.89792930831487494</v>
      </c>
      <c r="AZ138" s="1">
        <f t="shared" si="193"/>
        <v>2.1119635805352681</v>
      </c>
      <c r="BA138" s="1">
        <f t="shared" si="194"/>
        <v>0.31610496390551801</v>
      </c>
      <c r="BB138" s="33">
        <f t="shared" si="195"/>
        <v>1.9892510067114093</v>
      </c>
      <c r="BC138" s="14">
        <f t="shared" si="196"/>
        <v>1.5314268456375835</v>
      </c>
      <c r="BD138" s="1">
        <f t="shared" si="197"/>
        <v>0.50270176897041285</v>
      </c>
      <c r="BE138" s="1">
        <f t="shared" si="198"/>
        <v>0.65298581048686466</v>
      </c>
      <c r="BF138" s="1">
        <f>SUM(BD$3:BD138)</f>
        <v>67.125634313908776</v>
      </c>
      <c r="BG138" s="1">
        <f>SUM(BE$3:BE138)</f>
        <v>91.01274683225013</v>
      </c>
      <c r="BH138" s="1">
        <f t="shared" si="199"/>
        <v>1.8851316336390481E-2</v>
      </c>
      <c r="BI138" s="1">
        <f t="shared" si="200"/>
        <v>1.2243483946628712E-2</v>
      </c>
      <c r="BJ138" s="1">
        <f>SUM(BH$3:BH138)</f>
        <v>1.2645440346328203</v>
      </c>
      <c r="BK138" s="1">
        <f>SUM(BI$3:BI138)</f>
        <v>0.84783151650941979</v>
      </c>
      <c r="BL138" s="1">
        <f t="shared" si="201"/>
        <v>2.11237555114224</v>
      </c>
      <c r="BM138" s="34">
        <f t="shared" si="202"/>
        <v>0.41671251812340049</v>
      </c>
      <c r="BN138" s="33">
        <f t="shared" si="203"/>
        <v>1.6536805369127514</v>
      </c>
      <c r="BO138" s="14">
        <f t="shared" si="204"/>
        <v>1.8669973154362414</v>
      </c>
      <c r="BP138" s="1">
        <f t="shared" si="205"/>
        <v>0.60471171890726572</v>
      </c>
      <c r="BQ138" s="1">
        <f t="shared" si="206"/>
        <v>0.53561940969708388</v>
      </c>
      <c r="BR138" s="1">
        <f>SUM(BP$3:BP138)</f>
        <v>80.45180921118039</v>
      </c>
      <c r="BS138" s="1">
        <f>SUM(BQ$3:BQ138)</f>
        <v>74.32095585597574</v>
      </c>
      <c r="BT138" s="1">
        <f t="shared" si="207"/>
        <v>2.2676689459022466E-2</v>
      </c>
      <c r="BU138" s="1">
        <f t="shared" si="208"/>
        <v>1.0042863931820321E-2</v>
      </c>
      <c r="BV138" s="1">
        <f>SUM(BT$3:BT138)</f>
        <v>1.5170076810844735</v>
      </c>
      <c r="BW138" s="1">
        <f>SUM(BU$3:BU138)</f>
        <v>0.69314619374123299</v>
      </c>
      <c r="BX138" s="1">
        <f t="shared" si="209"/>
        <v>2.2101538748257066</v>
      </c>
      <c r="BY138" s="34">
        <f t="shared" si="210"/>
        <v>0.8238614873432405</v>
      </c>
      <c r="BZ138" s="33">
        <f t="shared" si="211"/>
        <v>1.3181100671140937</v>
      </c>
      <c r="CA138" s="14">
        <f t="shared" si="212"/>
        <v>2.2025677852348995</v>
      </c>
      <c r="CB138" s="1">
        <f t="shared" si="213"/>
        <v>0.75866198502635473</v>
      </c>
      <c r="CC138" s="1">
        <f t="shared" si="214"/>
        <v>0.45401553891035046</v>
      </c>
      <c r="CD138" s="1">
        <f>SUM(CB$3:CB138)</f>
        <v>100.38083748551141</v>
      </c>
      <c r="CE138" s="1">
        <f>SUM(CC$3:CC138)</f>
        <v>62.803180693193369</v>
      </c>
      <c r="CF138" s="1">
        <f t="shared" si="215"/>
        <v>2.8449824438488303E-2</v>
      </c>
      <c r="CG138" s="1">
        <f t="shared" si="216"/>
        <v>8.5127913545690707E-3</v>
      </c>
      <c r="CH138" s="1">
        <f>SUM(CF$3:CF138)</f>
        <v>1.8954437602704175</v>
      </c>
      <c r="CI138" s="1">
        <f>SUM(CG$3:CG138)</f>
        <v>0.58619847346250631</v>
      </c>
      <c r="CJ138" s="1">
        <f t="shared" si="217"/>
        <v>2.4816422337329236</v>
      </c>
      <c r="CK138" s="34">
        <f t="shared" si="218"/>
        <v>1.3092452868079112</v>
      </c>
      <c r="CL138" s="33">
        <f t="shared" si="219"/>
        <v>1.2342174496644291</v>
      </c>
      <c r="CM138" s="14">
        <f t="shared" si="220"/>
        <v>2.2864604026845634</v>
      </c>
      <c r="CN138" s="1">
        <f t="shared" si="221"/>
        <v>0.81022999656331995</v>
      </c>
      <c r="CO138" s="1">
        <f t="shared" si="222"/>
        <v>0.43735723515084135</v>
      </c>
      <c r="CP138" s="1">
        <f>SUM(CN$3:CN138)</f>
        <v>107.00795339027579</v>
      </c>
      <c r="CQ138" s="1">
        <f>SUM(CO$3:CO138)</f>
        <v>60.460758447566597</v>
      </c>
      <c r="CR138" s="1">
        <f t="shared" si="223"/>
        <v>3.03836248711245E-2</v>
      </c>
      <c r="CS138" s="1">
        <f t="shared" si="224"/>
        <v>8.2004481590782757E-3</v>
      </c>
      <c r="CT138" s="1">
        <f>SUM(CR$3:CR138)</f>
        <v>2.0215219444360626</v>
      </c>
      <c r="CU138" s="1">
        <f>SUM(CS$3:CS138)</f>
        <v>0.5644269338447695</v>
      </c>
      <c r="CV138" s="1">
        <f t="shared" si="225"/>
        <v>2.5859488782808322</v>
      </c>
      <c r="CW138" s="34">
        <f t="shared" si="226"/>
        <v>1.457095010591293</v>
      </c>
    </row>
    <row r="139" spans="2:101" ht="14.25" x14ac:dyDescent="0.15">
      <c r="B139" s="142"/>
      <c r="C139" s="100"/>
      <c r="D139" s="16"/>
      <c r="G139" s="15"/>
      <c r="J139" s="141"/>
      <c r="K139" s="143"/>
      <c r="L139" s="144"/>
      <c r="M139" s="145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46"/>
      <c r="AD139" s="146"/>
      <c r="AE139" s="146"/>
      <c r="AF139" s="146"/>
      <c r="AG139" s="146"/>
      <c r="AH139" s="146"/>
      <c r="AI139" s="146"/>
      <c r="AJ139" s="146"/>
      <c r="AK139" s="146"/>
      <c r="AM139" s="12">
        <v>136</v>
      </c>
      <c r="AN139" s="13">
        <f t="shared" si="227"/>
        <v>27240.966748999996</v>
      </c>
      <c r="AO139" s="14">
        <f t="shared" si="186"/>
        <v>1663.1076496719998</v>
      </c>
      <c r="AP139" s="33">
        <f t="shared" si="187"/>
        <v>2.0723303087248319</v>
      </c>
      <c r="AQ139" s="14">
        <f t="shared" si="188"/>
        <v>1.4483475436241608</v>
      </c>
      <c r="AR139" s="1">
        <f t="shared" si="189"/>
        <v>0.48254855695052323</v>
      </c>
      <c r="AS139" s="1">
        <f t="shared" si="190"/>
        <v>0.69044201745785894</v>
      </c>
      <c r="AT139" s="1">
        <f>SUM(AR$3:AR139)</f>
        <v>64.939056179322165</v>
      </c>
      <c r="AU139" s="1">
        <f>SUM(AS$3:AS139)</f>
        <v>97.117507075107355</v>
      </c>
      <c r="AV139" s="1">
        <f t="shared" si="191"/>
        <v>1.8229612151464208E-2</v>
      </c>
      <c r="AW139" s="1">
        <f t="shared" si="192"/>
        <v>1.3041682551981779E-2</v>
      </c>
      <c r="AX139" s="1">
        <f>SUM(AV$3:AV139)</f>
        <v>1.2322638843718572</v>
      </c>
      <c r="AY139" s="1">
        <f>SUM(AW$3:AW139)</f>
        <v>0.91097099086685673</v>
      </c>
      <c r="AZ139" s="1">
        <f t="shared" si="193"/>
        <v>2.143234875238714</v>
      </c>
      <c r="BA139" s="1">
        <f t="shared" si="194"/>
        <v>0.32129289350500045</v>
      </c>
      <c r="BB139" s="33">
        <f t="shared" si="195"/>
        <v>1.9884376912751676</v>
      </c>
      <c r="BC139" s="14">
        <f t="shared" si="196"/>
        <v>1.5322401610738252</v>
      </c>
      <c r="BD139" s="1">
        <f t="shared" si="197"/>
        <v>0.50290738522397893</v>
      </c>
      <c r="BE139" s="1">
        <f t="shared" si="198"/>
        <v>0.65263920461344627</v>
      </c>
      <c r="BF139" s="1">
        <f>SUM(BD$3:BD139)</f>
        <v>67.628541699132754</v>
      </c>
      <c r="BG139" s="1">
        <f>SUM(BE$3:BE139)</f>
        <v>91.66538603686358</v>
      </c>
      <c r="BH139" s="1">
        <f t="shared" si="199"/>
        <v>1.8998723441794759E-2</v>
      </c>
      <c r="BI139" s="1">
        <f t="shared" si="200"/>
        <v>1.2327629420476207E-2</v>
      </c>
      <c r="BJ139" s="1">
        <f>SUM(BH$3:BH139)</f>
        <v>1.283542758074615</v>
      </c>
      <c r="BK139" s="1">
        <f>SUM(BI$3:BI139)</f>
        <v>0.86015914592989595</v>
      </c>
      <c r="BL139" s="1">
        <f t="shared" si="201"/>
        <v>2.1437019040045109</v>
      </c>
      <c r="BM139" s="34">
        <f t="shared" si="202"/>
        <v>0.42338361214471909</v>
      </c>
      <c r="BN139" s="33">
        <f t="shared" si="203"/>
        <v>1.6528672214765099</v>
      </c>
      <c r="BO139" s="14">
        <f t="shared" si="204"/>
        <v>1.8678106308724833</v>
      </c>
      <c r="BP139" s="1">
        <f t="shared" si="205"/>
        <v>0.6050092754012617</v>
      </c>
      <c r="BQ139" s="1">
        <f t="shared" si="206"/>
        <v>0.53538618073550881</v>
      </c>
      <c r="BR139" s="1">
        <f>SUM(BP$3:BP139)</f>
        <v>81.056818486581648</v>
      </c>
      <c r="BS139" s="1">
        <f>SUM(BQ$3:BQ139)</f>
        <v>74.856342036711254</v>
      </c>
      <c r="BT139" s="1">
        <f t="shared" si="207"/>
        <v>2.2855905959603219E-2</v>
      </c>
      <c r="BU139" s="1">
        <f t="shared" si="208"/>
        <v>1.0112850080559611E-2</v>
      </c>
      <c r="BV139" s="1">
        <f>SUM(BT$3:BT139)</f>
        <v>1.5398635870440767</v>
      </c>
      <c r="BW139" s="1">
        <f>SUM(BU$3:BU139)</f>
        <v>0.70325904382179261</v>
      </c>
      <c r="BX139" s="1">
        <f t="shared" si="209"/>
        <v>2.2431226308658694</v>
      </c>
      <c r="BY139" s="34">
        <f t="shared" si="210"/>
        <v>0.83660454322228406</v>
      </c>
      <c r="BZ139" s="33">
        <f t="shared" si="211"/>
        <v>1.317296751677852</v>
      </c>
      <c r="CA139" s="14">
        <f t="shared" si="212"/>
        <v>2.203381100671141</v>
      </c>
      <c r="CB139" s="1">
        <f t="shared" si="213"/>
        <v>0.75913039239358293</v>
      </c>
      <c r="CC139" s="1">
        <f t="shared" si="214"/>
        <v>0.45384795199314548</v>
      </c>
      <c r="CD139" s="1">
        <f>SUM(CB$3:CB139)</f>
        <v>101.13996787790499</v>
      </c>
      <c r="CE139" s="1">
        <f>SUM(CC$3:CC139)</f>
        <v>63.257028645186516</v>
      </c>
      <c r="CF139" s="1">
        <f t="shared" si="215"/>
        <v>2.8678259268202024E-2</v>
      </c>
      <c r="CG139" s="1">
        <f t="shared" si="216"/>
        <v>8.5726835376483037E-3</v>
      </c>
      <c r="CH139" s="1">
        <f>SUM(CF$3:CF139)</f>
        <v>1.9241220195386195</v>
      </c>
      <c r="CI139" s="1">
        <f>SUM(CG$3:CG139)</f>
        <v>0.59477115700015459</v>
      </c>
      <c r="CJ139" s="1">
        <f t="shared" si="217"/>
        <v>2.5188931765387741</v>
      </c>
      <c r="CK139" s="34">
        <f t="shared" si="218"/>
        <v>1.3293508625384649</v>
      </c>
      <c r="CL139" s="33">
        <f t="shared" si="219"/>
        <v>1.2334041342281874</v>
      </c>
      <c r="CM139" s="14">
        <f t="shared" si="220"/>
        <v>2.2872737181208054</v>
      </c>
      <c r="CN139" s="1">
        <f t="shared" si="221"/>
        <v>0.81076426797106371</v>
      </c>
      <c r="CO139" s="1">
        <f t="shared" si="222"/>
        <v>0.43720171839406574</v>
      </c>
      <c r="CP139" s="1">
        <f>SUM(CN$3:CN139)</f>
        <v>107.81871765824685</v>
      </c>
      <c r="CQ139" s="1">
        <f>SUM(CO$3:CO139)</f>
        <v>60.897960165960662</v>
      </c>
      <c r="CR139" s="1">
        <f t="shared" si="223"/>
        <v>3.0628872345573516E-2</v>
      </c>
      <c r="CS139" s="1">
        <f t="shared" si="224"/>
        <v>8.2582546807767974E-3</v>
      </c>
      <c r="CT139" s="1">
        <f>SUM(CR$3:CR139)</f>
        <v>2.0521508167816362</v>
      </c>
      <c r="CU139" s="1">
        <f>SUM(CS$3:CS139)</f>
        <v>0.57268518852554628</v>
      </c>
      <c r="CV139" s="1">
        <f t="shared" si="225"/>
        <v>2.6248360053071824</v>
      </c>
      <c r="CW139" s="34">
        <f t="shared" si="226"/>
        <v>1.4794656282560901</v>
      </c>
    </row>
    <row r="140" spans="2:101" ht="14.25" x14ac:dyDescent="0.15">
      <c r="B140" s="142"/>
      <c r="C140" s="100"/>
      <c r="D140" s="16"/>
      <c r="G140" s="15"/>
      <c r="J140" s="141"/>
      <c r="K140" s="143"/>
      <c r="L140" s="144"/>
      <c r="M140" s="145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46"/>
      <c r="AD140" s="146"/>
      <c r="AE140" s="146"/>
      <c r="AF140" s="146"/>
      <c r="AG140" s="146"/>
      <c r="AH140" s="146"/>
      <c r="AI140" s="146"/>
      <c r="AJ140" s="146"/>
      <c r="AK140" s="146"/>
      <c r="AM140" s="12">
        <v>137</v>
      </c>
      <c r="AN140" s="13">
        <f t="shared" si="227"/>
        <v>27240.966748999996</v>
      </c>
      <c r="AO140" s="14">
        <f t="shared" si="186"/>
        <v>1675.7837262879996</v>
      </c>
      <c r="AP140" s="33">
        <f t="shared" si="187"/>
        <v>2.0715111677852347</v>
      </c>
      <c r="AQ140" s="14">
        <f t="shared" si="188"/>
        <v>1.4491666845637583</v>
      </c>
      <c r="AR140" s="1">
        <f t="shared" si="189"/>
        <v>0.48273937189011362</v>
      </c>
      <c r="AS140" s="1">
        <f t="shared" si="190"/>
        <v>0.69005174535945768</v>
      </c>
      <c r="AT140" s="1">
        <f>SUM(AR$3:AR140)</f>
        <v>65.421795551212284</v>
      </c>
      <c r="AU140" s="1">
        <f>SUM(AS$3:AS140)</f>
        <v>97.807558820466809</v>
      </c>
      <c r="AV140" s="1">
        <f t="shared" si="191"/>
        <v>1.837091498581821E-2</v>
      </c>
      <c r="AW140" s="1">
        <f t="shared" si="192"/>
        <v>1.3130151265867458E-2</v>
      </c>
      <c r="AX140" s="1">
        <f>SUM(AV$3:AV140)</f>
        <v>1.2506347993576754</v>
      </c>
      <c r="AY140" s="1">
        <f>SUM(AW$3:AW140)</f>
        <v>0.92410114213272421</v>
      </c>
      <c r="AZ140" s="1">
        <f t="shared" si="193"/>
        <v>2.1747359414903995</v>
      </c>
      <c r="BA140" s="1">
        <f t="shared" si="194"/>
        <v>0.3265336572249512</v>
      </c>
      <c r="BB140" s="33">
        <f t="shared" si="195"/>
        <v>1.9876185503355703</v>
      </c>
      <c r="BC140" s="14">
        <f t="shared" si="196"/>
        <v>1.5330593020134227</v>
      </c>
      <c r="BD140" s="1">
        <f t="shared" si="197"/>
        <v>0.50311464432205544</v>
      </c>
      <c r="BE140" s="1">
        <f t="shared" si="198"/>
        <v>0.65229048784131416</v>
      </c>
      <c r="BF140" s="1">
        <f>SUM(BD$3:BD140)</f>
        <v>68.131656343454807</v>
      </c>
      <c r="BG140" s="1">
        <f>SUM(BE$3:BE140)</f>
        <v>92.317676524704893</v>
      </c>
      <c r="BH140" s="1">
        <f t="shared" si="199"/>
        <v>1.9146307297811554E-2</v>
      </c>
      <c r="BI140" s="1">
        <f t="shared" si="200"/>
        <v>1.2411638449202783E-2</v>
      </c>
      <c r="BJ140" s="1">
        <f>SUM(BH$3:BH140)</f>
        <v>1.3026890653724266</v>
      </c>
      <c r="BK140" s="1">
        <f>SUM(BI$3:BI140)</f>
        <v>0.87257078437909874</v>
      </c>
      <c r="BL140" s="1">
        <f t="shared" si="201"/>
        <v>2.1752598497515252</v>
      </c>
      <c r="BM140" s="34">
        <f t="shared" si="202"/>
        <v>0.43011828099332783</v>
      </c>
      <c r="BN140" s="33">
        <f t="shared" si="203"/>
        <v>1.6520480805369127</v>
      </c>
      <c r="BO140" s="14">
        <f t="shared" si="204"/>
        <v>1.8686297718120803</v>
      </c>
      <c r="BP140" s="1">
        <f t="shared" si="205"/>
        <v>0.60530925932555291</v>
      </c>
      <c r="BQ140" s="1">
        <f t="shared" si="206"/>
        <v>0.53515148644467037</v>
      </c>
      <c r="BR140" s="1">
        <f>SUM(BP$3:BP140)</f>
        <v>81.662127745907199</v>
      </c>
      <c r="BS140" s="1">
        <f>SUM(BQ$3:BQ140)</f>
        <v>75.39149352315593</v>
      </c>
      <c r="BT140" s="1">
        <f t="shared" si="207"/>
        <v>2.3035380146555762E-2</v>
      </c>
      <c r="BU140" s="1">
        <f t="shared" si="208"/>
        <v>1.0182743561516645E-2</v>
      </c>
      <c r="BV140" s="1">
        <f>SUM(BT$3:BT140)</f>
        <v>1.5628989671906324</v>
      </c>
      <c r="BW140" s="1">
        <f>SUM(BU$3:BU140)</f>
        <v>0.71344178738330921</v>
      </c>
      <c r="BX140" s="1">
        <f t="shared" si="209"/>
        <v>2.2763407545739414</v>
      </c>
      <c r="BY140" s="34">
        <f t="shared" si="210"/>
        <v>0.84945717980732316</v>
      </c>
      <c r="BZ140" s="33">
        <f t="shared" si="211"/>
        <v>1.316477610738255</v>
      </c>
      <c r="CA140" s="14">
        <f t="shared" si="212"/>
        <v>2.2042002416107382</v>
      </c>
      <c r="CB140" s="1">
        <f t="shared" si="213"/>
        <v>0.75960273979837722</v>
      </c>
      <c r="CC140" s="1">
        <f t="shared" si="214"/>
        <v>0.45367928971337079</v>
      </c>
      <c r="CD140" s="1">
        <f>SUM(CB$3:CB140)</f>
        <v>101.89957061770338</v>
      </c>
      <c r="CE140" s="1">
        <f>SUM(CC$3:CC140)</f>
        <v>63.710707934899887</v>
      </c>
      <c r="CF140" s="1">
        <f t="shared" si="215"/>
        <v>2.8907104264549354E-2</v>
      </c>
      <c r="CG140" s="1">
        <f t="shared" si="216"/>
        <v>8.6325087070460837E-3</v>
      </c>
      <c r="CH140" s="1">
        <f>SUM(CF$3:CF140)</f>
        <v>1.953029123803169</v>
      </c>
      <c r="CI140" s="1">
        <f>SUM(CG$3:CG140)</f>
        <v>0.60340366570720072</v>
      </c>
      <c r="CJ140" s="1">
        <f t="shared" si="217"/>
        <v>2.5564327895103696</v>
      </c>
      <c r="CK140" s="34">
        <f t="shared" si="218"/>
        <v>1.3496254580959683</v>
      </c>
      <c r="CL140" s="33">
        <f t="shared" si="219"/>
        <v>1.2325849932885904</v>
      </c>
      <c r="CM140" s="14">
        <f t="shared" si="220"/>
        <v>2.2880928590604022</v>
      </c>
      <c r="CN140" s="1">
        <f t="shared" si="221"/>
        <v>0.81130307885053543</v>
      </c>
      <c r="CO140" s="1">
        <f t="shared" si="222"/>
        <v>0.43704519947265019</v>
      </c>
      <c r="CP140" s="1">
        <f>SUM(CN$3:CN140)</f>
        <v>108.63002073709738</v>
      </c>
      <c r="CQ140" s="1">
        <f>SUM(CO$3:CO140)</f>
        <v>61.335005365433311</v>
      </c>
      <c r="CR140" s="1">
        <f t="shared" si="223"/>
        <v>3.087458938958982E-2</v>
      </c>
      <c r="CS140" s="1">
        <f t="shared" si="224"/>
        <v>8.3159989344101497E-3</v>
      </c>
      <c r="CT140" s="1">
        <f>SUM(CR$3:CR140)</f>
        <v>2.0830254061712261</v>
      </c>
      <c r="CU140" s="1">
        <f>SUM(CS$3:CS140)</f>
        <v>0.58100118745995644</v>
      </c>
      <c r="CV140" s="1">
        <f t="shared" si="225"/>
        <v>2.6640265936311827</v>
      </c>
      <c r="CW140" s="34">
        <f t="shared" si="226"/>
        <v>1.5020242187112696</v>
      </c>
    </row>
    <row r="141" spans="2:101" ht="14.25" x14ac:dyDescent="0.15">
      <c r="B141" s="142"/>
      <c r="C141" s="100"/>
      <c r="D141" s="16"/>
      <c r="G141" s="15"/>
      <c r="J141" s="141"/>
      <c r="K141" s="143"/>
      <c r="L141" s="144"/>
      <c r="M141" s="145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46"/>
      <c r="AD141" s="146"/>
      <c r="AE141" s="146"/>
      <c r="AF141" s="146"/>
      <c r="AG141" s="146"/>
      <c r="AH141" s="146"/>
      <c r="AI141" s="146"/>
      <c r="AJ141" s="146"/>
      <c r="AK141" s="146"/>
      <c r="AM141" s="12">
        <v>138</v>
      </c>
      <c r="AN141" s="13">
        <f t="shared" si="227"/>
        <v>27240.966748999996</v>
      </c>
      <c r="AO141" s="14">
        <f t="shared" si="186"/>
        <v>1688.5499516479997</v>
      </c>
      <c r="AP141" s="33">
        <f t="shared" si="187"/>
        <v>2.0706862013422818</v>
      </c>
      <c r="AQ141" s="14">
        <f t="shared" si="188"/>
        <v>1.4499916510067115</v>
      </c>
      <c r="AR141" s="1">
        <f t="shared" si="189"/>
        <v>0.48293169643559203</v>
      </c>
      <c r="AS141" s="1">
        <f t="shared" si="190"/>
        <v>0.68965914342038603</v>
      </c>
      <c r="AT141" s="1">
        <f>SUM(AR$3:AR141)</f>
        <v>65.90472724764787</v>
      </c>
      <c r="AU141" s="1">
        <f>SUM(AS$3:AS141)</f>
        <v>98.497217963887195</v>
      </c>
      <c r="AV141" s="1">
        <f t="shared" si="191"/>
        <v>1.8512381696697694E-2</v>
      </c>
      <c r="AW141" s="1">
        <f t="shared" si="192"/>
        <v>1.3218466915557399E-2</v>
      </c>
      <c r="AX141" s="1">
        <f>SUM(AV$3:AV141)</f>
        <v>1.2691471810543731</v>
      </c>
      <c r="AY141" s="1">
        <f>SUM(AW$3:AW141)</f>
        <v>0.9373196090482816</v>
      </c>
      <c r="AZ141" s="1">
        <f t="shared" si="193"/>
        <v>2.2064667901026547</v>
      </c>
      <c r="BA141" s="1">
        <f t="shared" si="194"/>
        <v>0.33182757200609148</v>
      </c>
      <c r="BB141" s="33">
        <f t="shared" si="195"/>
        <v>1.9867935838926174</v>
      </c>
      <c r="BC141" s="14">
        <f t="shared" si="196"/>
        <v>1.5338842684563756</v>
      </c>
      <c r="BD141" s="1">
        <f t="shared" si="197"/>
        <v>0.50332355011976326</v>
      </c>
      <c r="BE141" s="1">
        <f t="shared" si="198"/>
        <v>0.65193966752547117</v>
      </c>
      <c r="BF141" s="1">
        <f>SUM(BD$3:BD141)</f>
        <v>68.634979893574567</v>
      </c>
      <c r="BG141" s="1">
        <f>SUM(BE$3:BE141)</f>
        <v>92.969616192230362</v>
      </c>
      <c r="BH141" s="1">
        <f t="shared" si="199"/>
        <v>1.9294069421257592E-2</v>
      </c>
      <c r="BI141" s="1">
        <f t="shared" si="200"/>
        <v>1.2495510294238198E-2</v>
      </c>
      <c r="BJ141" s="1">
        <f>SUM(BH$3:BH141)</f>
        <v>1.3219831347936841</v>
      </c>
      <c r="BK141" s="1">
        <f>SUM(BI$3:BI141)</f>
        <v>0.88506629467333697</v>
      </c>
      <c r="BL141" s="1">
        <f t="shared" si="201"/>
        <v>2.2070494294670211</v>
      </c>
      <c r="BM141" s="34">
        <f t="shared" si="202"/>
        <v>0.43691684012034715</v>
      </c>
      <c r="BN141" s="33">
        <f t="shared" si="203"/>
        <v>1.6512231140939593</v>
      </c>
      <c r="BO141" s="14">
        <f t="shared" si="204"/>
        <v>1.8694547382550335</v>
      </c>
      <c r="BP141" s="1">
        <f t="shared" si="205"/>
        <v>0.60561167746777145</v>
      </c>
      <c r="BQ141" s="1">
        <f t="shared" si="206"/>
        <v>0.5349153309447916</v>
      </c>
      <c r="BR141" s="1">
        <f>SUM(BP$3:BP141)</f>
        <v>82.267739423374977</v>
      </c>
      <c r="BS141" s="1">
        <f>SUM(BQ$3:BQ141)</f>
        <v>75.926408854100728</v>
      </c>
      <c r="BT141" s="1">
        <f t="shared" si="207"/>
        <v>2.3215114302931241E-2</v>
      </c>
      <c r="BU141" s="1">
        <f t="shared" si="208"/>
        <v>1.0252543843108506E-2</v>
      </c>
      <c r="BV141" s="1">
        <f>SUM(BT$3:BT141)</f>
        <v>1.5861140814935637</v>
      </c>
      <c r="BW141" s="1">
        <f>SUM(BU$3:BU141)</f>
        <v>0.72369433122641769</v>
      </c>
      <c r="BX141" s="1">
        <f t="shared" si="209"/>
        <v>2.3098084127199812</v>
      </c>
      <c r="BY141" s="34">
        <f t="shared" si="210"/>
        <v>0.86241975026714601</v>
      </c>
      <c r="BZ141" s="33">
        <f t="shared" si="211"/>
        <v>1.3156526442953016</v>
      </c>
      <c r="CA141" s="14">
        <f t="shared" si="212"/>
        <v>2.2050252080536912</v>
      </c>
      <c r="CB141" s="1">
        <f t="shared" si="213"/>
        <v>0.76007904087452083</v>
      </c>
      <c r="CC141" s="1">
        <f t="shared" si="214"/>
        <v>0.45350955460625758</v>
      </c>
      <c r="CD141" s="1">
        <f>SUM(CB$3:CB141)</f>
        <v>102.65964965857789</v>
      </c>
      <c r="CE141" s="1">
        <f>SUM(CC$3:CC141)</f>
        <v>64.164217489506143</v>
      </c>
      <c r="CF141" s="1">
        <f t="shared" si="215"/>
        <v>2.91363632335233E-2</v>
      </c>
      <c r="CG141" s="1">
        <f t="shared" si="216"/>
        <v>8.6922664632866041E-3</v>
      </c>
      <c r="CH141" s="1">
        <f>SUM(CF$3:CF141)</f>
        <v>1.9821654870366923</v>
      </c>
      <c r="CI141" s="1">
        <f>SUM(CG$3:CG141)</f>
        <v>0.6120959321704873</v>
      </c>
      <c r="CJ141" s="1">
        <f t="shared" si="217"/>
        <v>2.5942614192071796</v>
      </c>
      <c r="CK141" s="34">
        <f t="shared" si="218"/>
        <v>1.370069554866205</v>
      </c>
      <c r="CL141" s="33">
        <f t="shared" si="219"/>
        <v>1.2317600268456372</v>
      </c>
      <c r="CM141" s="14">
        <f t="shared" si="220"/>
        <v>2.2889178255033555</v>
      </c>
      <c r="CN141" s="1">
        <f t="shared" si="221"/>
        <v>0.81184644590298827</v>
      </c>
      <c r="CO141" s="1">
        <f t="shared" si="222"/>
        <v>0.43688768065760081</v>
      </c>
      <c r="CP141" s="1">
        <f>SUM(CN$3:CN141)</f>
        <v>109.44186718300037</v>
      </c>
      <c r="CQ141" s="1">
        <f>SUM(CO$3:CO141)</f>
        <v>61.771893046090909</v>
      </c>
      <c r="CR141" s="1">
        <f t="shared" si="223"/>
        <v>3.1120780426281216E-2</v>
      </c>
      <c r="CS141" s="1">
        <f t="shared" si="224"/>
        <v>8.3736805459373488E-3</v>
      </c>
      <c r="CT141" s="1">
        <f>SUM(CR$3:CR141)</f>
        <v>2.1141461865975075</v>
      </c>
      <c r="CU141" s="1">
        <f>SUM(CS$3:CS141)</f>
        <v>0.58937486800589378</v>
      </c>
      <c r="CV141" s="1">
        <f t="shared" si="225"/>
        <v>2.7035210546034012</v>
      </c>
      <c r="CW141" s="34">
        <f t="shared" si="226"/>
        <v>1.5247713185916139</v>
      </c>
    </row>
    <row r="142" spans="2:101" ht="14.25" x14ac:dyDescent="0.15">
      <c r="B142" s="142"/>
      <c r="C142" s="100"/>
      <c r="D142" s="16"/>
      <c r="G142" s="15"/>
      <c r="J142" s="141"/>
      <c r="K142" s="143"/>
      <c r="L142" s="144"/>
      <c r="M142" s="145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46"/>
      <c r="AD142" s="146"/>
      <c r="AE142" s="146"/>
      <c r="AF142" s="146"/>
      <c r="AG142" s="146"/>
      <c r="AH142" s="146"/>
      <c r="AI142" s="146"/>
      <c r="AJ142" s="146"/>
      <c r="AK142" s="146"/>
      <c r="AM142" s="12">
        <v>139</v>
      </c>
      <c r="AN142" s="13">
        <f t="shared" si="227"/>
        <v>27089.352517985611</v>
      </c>
      <c r="AO142" s="14">
        <f t="shared" si="186"/>
        <v>1701.4063257519997</v>
      </c>
      <c r="AP142" s="33">
        <f t="shared" si="187"/>
        <v>2.0600579438700319</v>
      </c>
      <c r="AQ142" s="14">
        <f t="shared" si="188"/>
        <v>1.4410249774270789</v>
      </c>
      <c r="AR142" s="1">
        <f t="shared" si="189"/>
        <v>0.48542323917423241</v>
      </c>
      <c r="AS142" s="1">
        <f t="shared" si="190"/>
        <v>0.69395049750315907</v>
      </c>
      <c r="AT142" s="1">
        <f>SUM(AR$3:AR142)</f>
        <v>66.390150486822108</v>
      </c>
      <c r="AU142" s="1">
        <f>SUM(AS$3:AS142)</f>
        <v>99.191168461390347</v>
      </c>
      <c r="AV142" s="1">
        <f t="shared" si="191"/>
        <v>1.8742730623671752E-2</v>
      </c>
      <c r="AW142" s="1">
        <f t="shared" si="192"/>
        <v>1.3397099882352654E-2</v>
      </c>
      <c r="AX142" s="1">
        <f>SUM(AV$3:AV142)</f>
        <v>1.2878899116780449</v>
      </c>
      <c r="AY142" s="1">
        <f>SUM(AW$3:AW142)</f>
        <v>0.9507167089306342</v>
      </c>
      <c r="AZ142" s="1">
        <f t="shared" si="193"/>
        <v>2.238606620608679</v>
      </c>
      <c r="BA142" s="1">
        <f t="shared" si="194"/>
        <v>0.33717320274741069</v>
      </c>
      <c r="BB142" s="33">
        <f t="shared" si="195"/>
        <v>1.9761653264203678</v>
      </c>
      <c r="BC142" s="14">
        <f t="shared" si="196"/>
        <v>1.5249175948767433</v>
      </c>
      <c r="BD142" s="1">
        <f t="shared" si="197"/>
        <v>0.50603053632734418</v>
      </c>
      <c r="BE142" s="1">
        <f t="shared" si="198"/>
        <v>0.65577314037144963</v>
      </c>
      <c r="BF142" s="1">
        <f>SUM(BD$3:BD142)</f>
        <v>69.141010429901911</v>
      </c>
      <c r="BG142" s="1">
        <f>SUM(BE$3:BE142)</f>
        <v>93.625389332601813</v>
      </c>
      <c r="BH142" s="1">
        <f t="shared" si="199"/>
        <v>1.9538401263750234E-2</v>
      </c>
      <c r="BI142" s="1">
        <f t="shared" si="200"/>
        <v>1.2660064793282154E-2</v>
      </c>
      <c r="BJ142" s="1">
        <f>SUM(BH$3:BH142)</f>
        <v>1.3415215360574344</v>
      </c>
      <c r="BK142" s="1">
        <f>SUM(BI$3:BI142)</f>
        <v>0.89772635946661916</v>
      </c>
      <c r="BL142" s="1">
        <f t="shared" si="201"/>
        <v>2.2392478955240538</v>
      </c>
      <c r="BM142" s="34">
        <f t="shared" si="202"/>
        <v>0.44379517659081524</v>
      </c>
      <c r="BN142" s="33">
        <f t="shared" si="203"/>
        <v>1.6405948566217097</v>
      </c>
      <c r="BO142" s="14">
        <f t="shared" si="204"/>
        <v>1.860488064675401</v>
      </c>
      <c r="BP142" s="1">
        <f t="shared" si="205"/>
        <v>0.60953500857560061</v>
      </c>
      <c r="BQ142" s="1">
        <f t="shared" si="206"/>
        <v>0.53749337014665011</v>
      </c>
      <c r="BR142" s="1">
        <f>SUM(BP$3:BP142)</f>
        <v>82.877274431950582</v>
      </c>
      <c r="BS142" s="1">
        <f>SUM(BQ$3:BQ142)</f>
        <v>76.463902224247377</v>
      </c>
      <c r="BT142" s="1">
        <f t="shared" si="207"/>
        <v>2.3534823942224576E-2</v>
      </c>
      <c r="BU142" s="1">
        <f t="shared" si="208"/>
        <v>1.037660811810894E-2</v>
      </c>
      <c r="BV142" s="1">
        <f>SUM(BT$3:BT142)</f>
        <v>1.6096489054357883</v>
      </c>
      <c r="BW142" s="1">
        <f>SUM(BU$3:BU142)</f>
        <v>0.73407093934452661</v>
      </c>
      <c r="BX142" s="1">
        <f t="shared" si="209"/>
        <v>2.3437198447803151</v>
      </c>
      <c r="BY142" s="34">
        <f t="shared" si="210"/>
        <v>0.87557796609126171</v>
      </c>
      <c r="BZ142" s="33">
        <f t="shared" si="211"/>
        <v>1.305024386823052</v>
      </c>
      <c r="CA142" s="14">
        <f t="shared" si="212"/>
        <v>2.1960585344740591</v>
      </c>
      <c r="CB142" s="1">
        <f t="shared" si="213"/>
        <v>0.76626920546243382</v>
      </c>
      <c r="CC142" s="1">
        <f t="shared" si="214"/>
        <v>0.45536126851896191</v>
      </c>
      <c r="CD142" s="1">
        <f>SUM(CB$3:CB142)</f>
        <v>103.42591886404033</v>
      </c>
      <c r="CE142" s="1">
        <f>SUM(CC$3:CC142)</f>
        <v>64.619578758025099</v>
      </c>
      <c r="CF142" s="1">
        <f t="shared" si="215"/>
        <v>2.9586505433132858E-2</v>
      </c>
      <c r="CG142" s="1">
        <f t="shared" si="216"/>
        <v>8.7910022672410704E-3</v>
      </c>
      <c r="CH142" s="1">
        <f>SUM(CF$3:CF142)</f>
        <v>2.0117519924698253</v>
      </c>
      <c r="CI142" s="1">
        <f>SUM(CG$3:CG142)</f>
        <v>0.62088693443772836</v>
      </c>
      <c r="CJ142" s="1">
        <f t="shared" si="217"/>
        <v>2.6326389269075534</v>
      </c>
      <c r="CK142" s="34">
        <f t="shared" si="218"/>
        <v>1.3908650580320969</v>
      </c>
      <c r="CL142" s="33">
        <f t="shared" si="219"/>
        <v>1.2211317693733876</v>
      </c>
      <c r="CM142" s="14">
        <f t="shared" si="220"/>
        <v>2.2799511519237234</v>
      </c>
      <c r="CN142" s="1">
        <f t="shared" si="221"/>
        <v>0.81891244260489648</v>
      </c>
      <c r="CO142" s="1">
        <f t="shared" si="222"/>
        <v>0.43860588818152685</v>
      </c>
      <c r="CP142" s="1">
        <f>SUM(CN$3:CN142)</f>
        <v>110.26077962560527</v>
      </c>
      <c r="CQ142" s="1">
        <f>SUM(CO$3:CO142)</f>
        <v>62.210498934272437</v>
      </c>
      <c r="CR142" s="1">
        <f t="shared" si="223"/>
        <v>3.1619119311689058E-2</v>
      </c>
      <c r="CS142" s="1">
        <f t="shared" si="224"/>
        <v>8.4675303412822533E-3</v>
      </c>
      <c r="CT142" s="1">
        <f>SUM(CR$3:CR142)</f>
        <v>2.1457653059091966</v>
      </c>
      <c r="CU142" s="1">
        <f>SUM(CS$3:CS142)</f>
        <v>0.59784239834717601</v>
      </c>
      <c r="CV142" s="1">
        <f t="shared" si="225"/>
        <v>2.7436077042563727</v>
      </c>
      <c r="CW142" s="34">
        <f t="shared" si="226"/>
        <v>1.5479229075620204</v>
      </c>
    </row>
    <row r="143" spans="2:101" ht="14.25" x14ac:dyDescent="0.15">
      <c r="B143" s="142"/>
      <c r="C143" s="100"/>
      <c r="D143" s="16"/>
      <c r="G143" s="15"/>
      <c r="J143" s="141"/>
      <c r="K143" s="143"/>
      <c r="L143" s="144"/>
      <c r="M143" s="145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46"/>
      <c r="AD143" s="146"/>
      <c r="AE143" s="146"/>
      <c r="AF143" s="146"/>
      <c r="AG143" s="146"/>
      <c r="AH143" s="146"/>
      <c r="AI143" s="146"/>
      <c r="AJ143" s="146"/>
      <c r="AK143" s="146"/>
      <c r="AM143" s="12">
        <v>140</v>
      </c>
      <c r="AN143" s="13">
        <f t="shared" si="227"/>
        <v>26895.857142857141</v>
      </c>
      <c r="AO143" s="14">
        <f t="shared" si="186"/>
        <v>1714.3528485999998</v>
      </c>
      <c r="AP143" s="33">
        <f t="shared" si="187"/>
        <v>2.0467174588443062</v>
      </c>
      <c r="AQ143" s="14">
        <f t="shared" si="188"/>
        <v>1.4293577273006821</v>
      </c>
      <c r="AR143" s="1">
        <f t="shared" si="189"/>
        <v>0.48858722325291404</v>
      </c>
      <c r="AS143" s="1">
        <f t="shared" si="190"/>
        <v>0.69961492557113958</v>
      </c>
      <c r="AT143" s="1">
        <f>SUM(AR$3:AR143)</f>
        <v>66.878737710075029</v>
      </c>
      <c r="AU143" s="1">
        <f>SUM(AS$3:AS143)</f>
        <v>99.890783386961488</v>
      </c>
      <c r="AV143" s="1">
        <f t="shared" si="191"/>
        <v>1.9000614237613324E-2</v>
      </c>
      <c r="AW143" s="1">
        <f t="shared" si="192"/>
        <v>1.360362355277216E-2</v>
      </c>
      <c r="AX143" s="1">
        <f>SUM(AV$3:AV143)</f>
        <v>1.3068905259156582</v>
      </c>
      <c r="AY143" s="1">
        <f>SUM(AW$3:AW143)</f>
        <v>0.96432033248340632</v>
      </c>
      <c r="AZ143" s="1">
        <f t="shared" si="193"/>
        <v>2.2712108583990647</v>
      </c>
      <c r="BA143" s="1">
        <f t="shared" si="194"/>
        <v>0.34257019343225192</v>
      </c>
      <c r="BB143" s="33">
        <f t="shared" si="195"/>
        <v>1.9628248413946419</v>
      </c>
      <c r="BC143" s="14">
        <f t="shared" si="196"/>
        <v>1.5132503447503465</v>
      </c>
      <c r="BD143" s="1">
        <f t="shared" si="197"/>
        <v>0.50946981050508411</v>
      </c>
      <c r="BE143" s="1">
        <f t="shared" si="198"/>
        <v>0.66082919027187026</v>
      </c>
      <c r="BF143" s="1">
        <f>SUM(BD$3:BD143)</f>
        <v>69.650480240406992</v>
      </c>
      <c r="BG143" s="1">
        <f>SUM(BE$3:BE143)</f>
        <v>94.286218522873682</v>
      </c>
      <c r="BH143" s="1">
        <f t="shared" si="199"/>
        <v>1.9812714852975494E-2</v>
      </c>
      <c r="BI143" s="1">
        <f t="shared" si="200"/>
        <v>1.2849456477508589E-2</v>
      </c>
      <c r="BJ143" s="1">
        <f>SUM(BH$3:BH143)</f>
        <v>1.3613342509104098</v>
      </c>
      <c r="BK143" s="1">
        <f>SUM(BI$3:BI143)</f>
        <v>0.91057581594412773</v>
      </c>
      <c r="BL143" s="1">
        <f t="shared" si="201"/>
        <v>2.2719100668545376</v>
      </c>
      <c r="BM143" s="34">
        <f t="shared" si="202"/>
        <v>0.4507584349662821</v>
      </c>
      <c r="BN143" s="33">
        <f t="shared" si="203"/>
        <v>1.6272543715959842</v>
      </c>
      <c r="BO143" s="14">
        <f t="shared" si="204"/>
        <v>1.8488208145490044</v>
      </c>
      <c r="BP143" s="1">
        <f t="shared" si="205"/>
        <v>0.61453207160182122</v>
      </c>
      <c r="BQ143" s="1">
        <f t="shared" si="206"/>
        <v>0.54088529950044772</v>
      </c>
      <c r="BR143" s="1">
        <f>SUM(BP$3:BP143)</f>
        <v>83.491806503552397</v>
      </c>
      <c r="BS143" s="1">
        <f>SUM(BQ$3:BQ143)</f>
        <v>77.004787523747822</v>
      </c>
      <c r="BT143" s="1">
        <f t="shared" si="207"/>
        <v>2.3898469451181934E-2</v>
      </c>
      <c r="BU143" s="1">
        <f t="shared" si="208"/>
        <v>1.0517214156953151E-2</v>
      </c>
      <c r="BV143" s="1">
        <f>SUM(BT$3:BT143)</f>
        <v>1.6335473748869702</v>
      </c>
      <c r="BW143" s="1">
        <f>SUM(BU$3:BU143)</f>
        <v>0.74458815350147978</v>
      </c>
      <c r="BX143" s="1">
        <f t="shared" si="209"/>
        <v>2.3781355283884498</v>
      </c>
      <c r="BY143" s="34">
        <f t="shared" si="210"/>
        <v>0.88895922138549044</v>
      </c>
      <c r="BZ143" s="33">
        <f t="shared" si="211"/>
        <v>1.2916839017973267</v>
      </c>
      <c r="CA143" s="14">
        <f t="shared" si="212"/>
        <v>2.1843912843476621</v>
      </c>
      <c r="CB143" s="1">
        <f t="shared" si="213"/>
        <v>0.7741832182072873</v>
      </c>
      <c r="CC143" s="1">
        <f t="shared" si="214"/>
        <v>0.4577934398317452</v>
      </c>
      <c r="CD143" s="1">
        <f>SUM(CB$3:CB143)</f>
        <v>104.20010208224761</v>
      </c>
      <c r="CE143" s="1">
        <f>SUM(CC$3:CC143)</f>
        <v>65.077372197856846</v>
      </c>
      <c r="CF143" s="1">
        <f t="shared" si="215"/>
        <v>3.0107125152505618E-2</v>
      </c>
      <c r="CG143" s="1">
        <f t="shared" si="216"/>
        <v>8.9015391078394891E-3</v>
      </c>
      <c r="CH143" s="1">
        <f>SUM(CF$3:CF143)</f>
        <v>2.0418591176223311</v>
      </c>
      <c r="CI143" s="1">
        <f>SUM(CG$3:CG143)</f>
        <v>0.62978847354556788</v>
      </c>
      <c r="CJ143" s="1">
        <f t="shared" si="217"/>
        <v>2.6716475911678987</v>
      </c>
      <c r="CK143" s="34">
        <f t="shared" si="218"/>
        <v>1.4120706440767632</v>
      </c>
      <c r="CL143" s="33">
        <f t="shared" si="219"/>
        <v>1.2077912843476619</v>
      </c>
      <c r="CM143" s="14">
        <f t="shared" si="220"/>
        <v>2.2682839017973269</v>
      </c>
      <c r="CN143" s="1">
        <f t="shared" si="221"/>
        <v>0.82795762228083003</v>
      </c>
      <c r="CO143" s="1">
        <f t="shared" si="222"/>
        <v>0.4408619217407605</v>
      </c>
      <c r="CP143" s="1">
        <f>SUM(CN$3:CN143)</f>
        <v>111.0887372478861</v>
      </c>
      <c r="CQ143" s="1">
        <f>SUM(CO$3:CO143)</f>
        <v>62.651360856013198</v>
      </c>
      <c r="CR143" s="1">
        <f t="shared" si="223"/>
        <v>3.219835197758783E-2</v>
      </c>
      <c r="CS143" s="1">
        <f t="shared" si="224"/>
        <v>8.5723151449592326E-3</v>
      </c>
      <c r="CT143" s="1">
        <f>SUM(CR$3:CR143)</f>
        <v>2.1779636578867843</v>
      </c>
      <c r="CU143" s="1">
        <f>SUM(CS$3:CS143)</f>
        <v>0.60641471349213527</v>
      </c>
      <c r="CV143" s="1">
        <f t="shared" si="225"/>
        <v>2.7843783713789194</v>
      </c>
      <c r="CW143" s="34">
        <f t="shared" si="226"/>
        <v>1.5715489443946491</v>
      </c>
    </row>
    <row r="144" spans="2:101" ht="14.25" x14ac:dyDescent="0.15">
      <c r="B144" s="142"/>
      <c r="C144" s="100"/>
      <c r="D144" s="16"/>
      <c r="G144" s="15"/>
      <c r="J144" s="141"/>
      <c r="K144" s="143"/>
      <c r="L144" s="144"/>
      <c r="M144" s="145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46"/>
      <c r="AD144" s="146"/>
      <c r="AE144" s="146"/>
      <c r="AF144" s="146"/>
      <c r="AG144" s="146"/>
      <c r="AH144" s="146"/>
      <c r="AI144" s="146"/>
      <c r="AJ144" s="146"/>
      <c r="AK144" s="146"/>
      <c r="AM144" s="12">
        <v>141</v>
      </c>
      <c r="AN144" s="13">
        <f t="shared" si="227"/>
        <v>26705.106382978724</v>
      </c>
      <c r="AO144" s="14">
        <f t="shared" si="186"/>
        <v>1727.3895201919997</v>
      </c>
      <c r="AP144" s="33">
        <f t="shared" si="187"/>
        <v>2.0335485081389995</v>
      </c>
      <c r="AQ144" s="14">
        <f t="shared" si="188"/>
        <v>1.417873662501415</v>
      </c>
      <c r="AR144" s="1">
        <f t="shared" si="189"/>
        <v>0.49175123976518725</v>
      </c>
      <c r="AS144" s="1">
        <f t="shared" si="190"/>
        <v>0.70528145521498609</v>
      </c>
      <c r="AT144" s="1">
        <f>SUM(AR$3:AR144)</f>
        <v>67.370488949840222</v>
      </c>
      <c r="AU144" s="1">
        <f>SUM(AS$3:AS144)</f>
        <v>100.59606484217647</v>
      </c>
      <c r="AV144" s="1">
        <f t="shared" si="191"/>
        <v>1.9260256890803167E-2</v>
      </c>
      <c r="AW144" s="1">
        <f t="shared" si="192"/>
        <v>1.3811761831293477E-2</v>
      </c>
      <c r="AX144" s="1">
        <f>SUM(AV$3:AV144)</f>
        <v>1.3261507828064614</v>
      </c>
      <c r="AY144" s="1">
        <f>SUM(AW$3:AW144)</f>
        <v>0.97813209431469983</v>
      </c>
      <c r="AZ144" s="1">
        <f t="shared" si="193"/>
        <v>2.3042828771211612</v>
      </c>
      <c r="BA144" s="1">
        <f t="shared" si="194"/>
        <v>0.34801868849176154</v>
      </c>
      <c r="BB144" s="33">
        <f t="shared" si="195"/>
        <v>1.9496558906893346</v>
      </c>
      <c r="BC144" s="14">
        <f t="shared" si="196"/>
        <v>1.5017662799510796</v>
      </c>
      <c r="BD144" s="1">
        <f t="shared" si="197"/>
        <v>0.51291102433795777</v>
      </c>
      <c r="BE144" s="1">
        <f t="shared" si="198"/>
        <v>0.66588257663674222</v>
      </c>
      <c r="BF144" s="1">
        <f>SUM(BD$3:BD144)</f>
        <v>70.163391264744945</v>
      </c>
      <c r="BG144" s="1">
        <f>SUM(BE$3:BE144)</f>
        <v>94.952101099510429</v>
      </c>
      <c r="BH144" s="1">
        <f t="shared" si="199"/>
        <v>2.0089015119903342E-2</v>
      </c>
      <c r="BI144" s="1">
        <f t="shared" si="200"/>
        <v>1.3040200459136203E-2</v>
      </c>
      <c r="BJ144" s="1">
        <f>SUM(BH$3:BH144)</f>
        <v>1.3814232660303132</v>
      </c>
      <c r="BK144" s="1">
        <f>SUM(BI$3:BI144)</f>
        <v>0.92361601640326396</v>
      </c>
      <c r="BL144" s="1">
        <f t="shared" si="201"/>
        <v>2.3050392824335773</v>
      </c>
      <c r="BM144" s="34">
        <f t="shared" si="202"/>
        <v>0.45780724962704922</v>
      </c>
      <c r="BN144" s="33">
        <f t="shared" si="203"/>
        <v>1.614085420890677</v>
      </c>
      <c r="BO144" s="14">
        <f t="shared" si="204"/>
        <v>1.837336749749737</v>
      </c>
      <c r="BP144" s="1">
        <f t="shared" si="205"/>
        <v>0.61954589704935492</v>
      </c>
      <c r="BQ144" s="1">
        <f t="shared" si="206"/>
        <v>0.54426604166939441</v>
      </c>
      <c r="BR144" s="1">
        <f>SUM(BP$3:BP144)</f>
        <v>84.111352400601746</v>
      </c>
      <c r="BS144" s="1">
        <f>SUM(BQ$3:BQ144)</f>
        <v>77.549053565417211</v>
      </c>
      <c r="BT144" s="1">
        <f t="shared" si="207"/>
        <v>2.4265547634433067E-2</v>
      </c>
      <c r="BU144" s="1">
        <f t="shared" si="208"/>
        <v>1.0658543316025641E-2</v>
      </c>
      <c r="BV144" s="1">
        <f>SUM(BT$3:BT144)</f>
        <v>1.6578129225214033</v>
      </c>
      <c r="BW144" s="1">
        <f>SUM(BU$3:BU144)</f>
        <v>0.75524669681750545</v>
      </c>
      <c r="BX144" s="1">
        <f t="shared" si="209"/>
        <v>2.4130596193389087</v>
      </c>
      <c r="BY144" s="34">
        <f t="shared" si="210"/>
        <v>0.90256622570389788</v>
      </c>
      <c r="BZ144" s="33">
        <f t="shared" si="211"/>
        <v>1.2785149510920195</v>
      </c>
      <c r="CA144" s="14">
        <f t="shared" si="212"/>
        <v>2.1729072195483945</v>
      </c>
      <c r="CB144" s="1">
        <f t="shared" si="213"/>
        <v>0.78215745474534248</v>
      </c>
      <c r="CC144" s="1">
        <f t="shared" si="214"/>
        <v>0.46021293086219978</v>
      </c>
      <c r="CD144" s="1">
        <f>SUM(CB$3:CB144)</f>
        <v>104.98225953699296</v>
      </c>
      <c r="CE144" s="1">
        <f>SUM(CC$3:CC144)</f>
        <v>65.537585128719044</v>
      </c>
      <c r="CF144" s="1">
        <f t="shared" si="215"/>
        <v>3.063450031085925E-2</v>
      </c>
      <c r="CG144" s="1">
        <f t="shared" si="216"/>
        <v>9.0125032293847454E-3</v>
      </c>
      <c r="CH144" s="1">
        <f>SUM(CF$3:CF144)</f>
        <v>2.0724936179331905</v>
      </c>
      <c r="CI144" s="1">
        <f>SUM(CG$3:CG144)</f>
        <v>0.63880097677495262</v>
      </c>
      <c r="CJ144" s="1">
        <f t="shared" si="217"/>
        <v>2.7112945947081433</v>
      </c>
      <c r="CK144" s="34">
        <f t="shared" si="218"/>
        <v>1.4336926411582378</v>
      </c>
      <c r="CL144" s="33">
        <f t="shared" si="219"/>
        <v>1.1946223336423547</v>
      </c>
      <c r="CM144" s="14">
        <f t="shared" si="220"/>
        <v>2.2567998369980593</v>
      </c>
      <c r="CN144" s="1">
        <f t="shared" si="221"/>
        <v>0.83708463489966811</v>
      </c>
      <c r="CO144" s="1">
        <f t="shared" si="222"/>
        <v>0.44310531381913598</v>
      </c>
      <c r="CP144" s="1">
        <f>SUM(CN$3:CN144)</f>
        <v>111.92582188278577</v>
      </c>
      <c r="CQ144" s="1">
        <f>SUM(CO$3:CO144)</f>
        <v>63.094466169832337</v>
      </c>
      <c r="CR144" s="1">
        <f t="shared" si="223"/>
        <v>3.278581486690367E-2</v>
      </c>
      <c r="CS144" s="1">
        <f t="shared" si="224"/>
        <v>8.6774790622914134E-3</v>
      </c>
      <c r="CT144" s="1">
        <f>SUM(CR$3:CR144)</f>
        <v>2.210749472753688</v>
      </c>
      <c r="CU144" s="1">
        <f>SUM(CS$3:CS144)</f>
        <v>0.61509219255442671</v>
      </c>
      <c r="CV144" s="1">
        <f t="shared" si="225"/>
        <v>2.8258416653081149</v>
      </c>
      <c r="CW144" s="34">
        <f t="shared" si="226"/>
        <v>1.5956572801992612</v>
      </c>
    </row>
    <row r="145" spans="2:101" ht="14.25" x14ac:dyDescent="0.15">
      <c r="B145" s="142"/>
      <c r="C145" s="100"/>
      <c r="D145" s="16"/>
      <c r="G145" s="15"/>
      <c r="J145" s="141"/>
      <c r="K145" s="143"/>
      <c r="L145" s="144"/>
      <c r="M145" s="145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46"/>
      <c r="AD145" s="146"/>
      <c r="AE145" s="146"/>
      <c r="AF145" s="146"/>
      <c r="AG145" s="146"/>
      <c r="AH145" s="146"/>
      <c r="AI145" s="146"/>
      <c r="AJ145" s="146"/>
      <c r="AK145" s="146"/>
      <c r="AM145" s="12">
        <v>142</v>
      </c>
      <c r="AN145" s="13">
        <f t="shared" si="227"/>
        <v>26517.042253521126</v>
      </c>
      <c r="AO145" s="14">
        <f t="shared" si="186"/>
        <v>1740.5163405279995</v>
      </c>
      <c r="AP145" s="33">
        <f t="shared" si="187"/>
        <v>2.0205473447155793</v>
      </c>
      <c r="AQ145" s="14">
        <f t="shared" si="188"/>
        <v>1.4065690359907472</v>
      </c>
      <c r="AR145" s="1">
        <f t="shared" si="189"/>
        <v>0.49491540132199385</v>
      </c>
      <c r="AS145" s="1">
        <f t="shared" si="190"/>
        <v>0.71094981789900447</v>
      </c>
      <c r="AT145" s="1">
        <f>SUM(AR$3:AR145)</f>
        <v>67.865404351162212</v>
      </c>
      <c r="AU145" s="1">
        <f>SUM(AS$3:AS145)</f>
        <v>101.30701466007548</v>
      </c>
      <c r="AV145" s="1">
        <f t="shared" si="191"/>
        <v>1.9521663052145314E-2</v>
      </c>
      <c r="AW145" s="1">
        <f t="shared" si="192"/>
        <v>1.4021510297452588E-2</v>
      </c>
      <c r="AX145" s="1">
        <f>SUM(AV$3:AV145)</f>
        <v>1.3456724458586067</v>
      </c>
      <c r="AY145" s="1">
        <f>SUM(AW$3:AW145)</f>
        <v>0.99215360461215241</v>
      </c>
      <c r="AZ145" s="1">
        <f t="shared" si="193"/>
        <v>2.3378260504707589</v>
      </c>
      <c r="BA145" s="1">
        <f t="shared" si="194"/>
        <v>0.35351884124645427</v>
      </c>
      <c r="BB145" s="33">
        <f t="shared" si="195"/>
        <v>1.9366547272659149</v>
      </c>
      <c r="BC145" s="14">
        <f t="shared" si="196"/>
        <v>1.4904616534404118</v>
      </c>
      <c r="BD145" s="1">
        <f t="shared" si="197"/>
        <v>0.5163543020452368</v>
      </c>
      <c r="BE145" s="1">
        <f t="shared" si="198"/>
        <v>0.67093306137176623</v>
      </c>
      <c r="BF145" s="1">
        <f>SUM(BD$3:BD145)</f>
        <v>70.679745566790189</v>
      </c>
      <c r="BG145" s="1">
        <f>SUM(BE$3:BE145)</f>
        <v>95.623034160882199</v>
      </c>
      <c r="BH145" s="1">
        <f t="shared" si="199"/>
        <v>2.0367308580673229E-2</v>
      </c>
      <c r="BI145" s="1">
        <f t="shared" si="200"/>
        <v>1.3232290932609834E-2</v>
      </c>
      <c r="BJ145" s="1">
        <f>SUM(BH$3:BH145)</f>
        <v>1.4017905746109864</v>
      </c>
      <c r="BK145" s="1">
        <f>SUM(BI$3:BI145)</f>
        <v>0.93684830733587376</v>
      </c>
      <c r="BL145" s="1">
        <f t="shared" si="201"/>
        <v>2.33863888194686</v>
      </c>
      <c r="BM145" s="34">
        <f t="shared" si="202"/>
        <v>0.46494226727511268</v>
      </c>
      <c r="BN145" s="33">
        <f t="shared" si="203"/>
        <v>1.6010842574672572</v>
      </c>
      <c r="BO145" s="14">
        <f t="shared" si="204"/>
        <v>1.8260321232390693</v>
      </c>
      <c r="BP145" s="1">
        <f t="shared" si="205"/>
        <v>0.62457674874768443</v>
      </c>
      <c r="BQ145" s="1">
        <f t="shared" si="206"/>
        <v>0.54763549188070726</v>
      </c>
      <c r="BR145" s="1">
        <f>SUM(BP$3:BP145)</f>
        <v>84.735929149349431</v>
      </c>
      <c r="BS145" s="1">
        <f>SUM(BQ$3:BQ145)</f>
        <v>78.096689057297922</v>
      </c>
      <c r="BT145" s="1">
        <f t="shared" si="207"/>
        <v>2.4636082867269773E-2</v>
      </c>
      <c r="BU145" s="1">
        <f t="shared" si="208"/>
        <v>1.0800588867647284E-2</v>
      </c>
      <c r="BV145" s="1">
        <f>SUM(BT$3:BT145)</f>
        <v>1.6824490053886731</v>
      </c>
      <c r="BW145" s="1">
        <f>SUM(BU$3:BU145)</f>
        <v>0.76604728568515268</v>
      </c>
      <c r="BX145" s="1">
        <f t="shared" si="209"/>
        <v>2.4484962910738259</v>
      </c>
      <c r="BY145" s="34">
        <f t="shared" si="210"/>
        <v>0.91640171970352047</v>
      </c>
      <c r="BZ145" s="33">
        <f t="shared" si="211"/>
        <v>1.2655137876685996</v>
      </c>
      <c r="CA145" s="14">
        <f t="shared" si="212"/>
        <v>2.1616025930377267</v>
      </c>
      <c r="CB145" s="1">
        <f t="shared" si="213"/>
        <v>0.79019289220250699</v>
      </c>
      <c r="CC145" s="1">
        <f t="shared" si="214"/>
        <v>0.46261972631828113</v>
      </c>
      <c r="CD145" s="1">
        <f>SUM(CB$3:CB145)</f>
        <v>105.77245242919547</v>
      </c>
      <c r="CE145" s="1">
        <f>SUM(CC$3:CC145)</f>
        <v>66.000204855037325</v>
      </c>
      <c r="CF145" s="1">
        <f t="shared" si="215"/>
        <v>3.1168719636876663E-2</v>
      </c>
      <c r="CG145" s="1">
        <f t="shared" si="216"/>
        <v>9.1238890468327664E-3</v>
      </c>
      <c r="CH145" s="1">
        <f>SUM(CF$3:CF145)</f>
        <v>2.1036623375700674</v>
      </c>
      <c r="CI145" s="1">
        <f>SUM(CG$3:CG145)</f>
        <v>0.64792486582178543</v>
      </c>
      <c r="CJ145" s="1">
        <f t="shared" si="217"/>
        <v>2.7515872033918529</v>
      </c>
      <c r="CK145" s="34">
        <f t="shared" si="218"/>
        <v>1.4557374717482818</v>
      </c>
      <c r="CL145" s="33">
        <f t="shared" si="219"/>
        <v>1.1816211702189352</v>
      </c>
      <c r="CM145" s="14">
        <f t="shared" si="220"/>
        <v>2.2454952104873915</v>
      </c>
      <c r="CN145" s="1">
        <f t="shared" si="221"/>
        <v>0.84629492531410577</v>
      </c>
      <c r="CO145" s="1">
        <f t="shared" si="222"/>
        <v>0.44533606454807223</v>
      </c>
      <c r="CP145" s="1">
        <f>SUM(CN$3:CN145)</f>
        <v>112.77211680809988</v>
      </c>
      <c r="CQ145" s="1">
        <f>SUM(CO$3:CO145)</f>
        <v>63.53980223438041</v>
      </c>
      <c r="CR145" s="1">
        <f t="shared" si="223"/>
        <v>3.3381633165167506E-2</v>
      </c>
      <c r="CS145" s="1">
        <f t="shared" si="224"/>
        <v>8.7830168285869797E-3</v>
      </c>
      <c r="CT145" s="1">
        <f>SUM(CR$3:CR145)</f>
        <v>2.2441311059188553</v>
      </c>
      <c r="CU145" s="1">
        <f>SUM(CS$3:CS145)</f>
        <v>0.62387520938301366</v>
      </c>
      <c r="CV145" s="1">
        <f t="shared" si="225"/>
        <v>2.8680063153018689</v>
      </c>
      <c r="CW145" s="34">
        <f t="shared" si="226"/>
        <v>1.6202558965358418</v>
      </c>
    </row>
    <row r="146" spans="2:101" ht="14.25" x14ac:dyDescent="0.15">
      <c r="B146" s="142"/>
      <c r="C146" s="100"/>
      <c r="D146" s="16"/>
      <c r="G146" s="15"/>
      <c r="J146" s="141"/>
      <c r="K146" s="143"/>
      <c r="L146" s="144"/>
      <c r="M146" s="145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46"/>
      <c r="AD146" s="146"/>
      <c r="AE146" s="146"/>
      <c r="AF146" s="146"/>
      <c r="AG146" s="146"/>
      <c r="AH146" s="146"/>
      <c r="AI146" s="146"/>
      <c r="AJ146" s="146"/>
      <c r="AK146" s="146"/>
      <c r="AM146" s="12">
        <v>143</v>
      </c>
      <c r="AN146" s="13">
        <f t="shared" si="227"/>
        <v>26331.608391608388</v>
      </c>
      <c r="AO146" s="14">
        <f t="shared" si="186"/>
        <v>1753.7333096079997</v>
      </c>
      <c r="AP146" s="33">
        <f t="shared" si="187"/>
        <v>2.0077103263477838</v>
      </c>
      <c r="AQ146" s="14">
        <f t="shared" si="188"/>
        <v>1.3954402055424144</v>
      </c>
      <c r="AR146" s="1">
        <f t="shared" si="189"/>
        <v>0.49807982101635906</v>
      </c>
      <c r="AS146" s="1">
        <f t="shared" si="190"/>
        <v>0.71661974194823708</v>
      </c>
      <c r="AT146" s="1">
        <f>SUM(AR$3:AR146)</f>
        <v>68.363484172178573</v>
      </c>
      <c r="AU146" s="1">
        <f>SUM(AS$3:AS146)</f>
        <v>102.02363440202372</v>
      </c>
      <c r="AV146" s="1">
        <f t="shared" si="191"/>
        <v>1.9784837334816487E-2</v>
      </c>
      <c r="AW146" s="1">
        <f t="shared" si="192"/>
        <v>1.4232864319249708E-2</v>
      </c>
      <c r="AX146" s="1">
        <f>SUM(AV$3:AV146)</f>
        <v>1.3654572831934231</v>
      </c>
      <c r="AY146" s="1">
        <f>SUM(AW$3:AW146)</f>
        <v>1.0063864689314022</v>
      </c>
      <c r="AZ146" s="1">
        <f t="shared" si="193"/>
        <v>2.3718437521248252</v>
      </c>
      <c r="BA146" s="1">
        <f t="shared" si="194"/>
        <v>0.35907081426202092</v>
      </c>
      <c r="BB146" s="33">
        <f t="shared" si="195"/>
        <v>1.923817708898119</v>
      </c>
      <c r="BC146" s="14">
        <f t="shared" si="196"/>
        <v>1.4793328229920792</v>
      </c>
      <c r="BD146" s="1">
        <f t="shared" si="197"/>
        <v>0.51979976864479405</v>
      </c>
      <c r="BE146" s="1">
        <f t="shared" si="198"/>
        <v>0.67598040444841412</v>
      </c>
      <c r="BF146" s="1">
        <f>SUM(BD$3:BD146)</f>
        <v>71.199545335434976</v>
      </c>
      <c r="BG146" s="1">
        <f>SUM(BE$3:BE146)</f>
        <v>96.299014565330609</v>
      </c>
      <c r="BH146" s="1">
        <f t="shared" si="199"/>
        <v>2.0647601921168209E-2</v>
      </c>
      <c r="BI146" s="1">
        <f t="shared" si="200"/>
        <v>1.3425721921683779E-2</v>
      </c>
      <c r="BJ146" s="1">
        <f>SUM(BH$3:BH146)</f>
        <v>1.4224381765321545</v>
      </c>
      <c r="BK146" s="1">
        <f>SUM(BI$3:BI146)</f>
        <v>0.95027402925755755</v>
      </c>
      <c r="BL146" s="1">
        <f t="shared" si="201"/>
        <v>2.3727122057897123</v>
      </c>
      <c r="BM146" s="34">
        <f t="shared" si="202"/>
        <v>0.47216414727459699</v>
      </c>
      <c r="BN146" s="33">
        <f t="shared" si="203"/>
        <v>1.5882472390994615</v>
      </c>
      <c r="BO146" s="14">
        <f t="shared" si="204"/>
        <v>1.8149032927907367</v>
      </c>
      <c r="BP146" s="1">
        <f t="shared" si="205"/>
        <v>0.62962489427464796</v>
      </c>
      <c r="BQ146" s="1">
        <f t="shared" si="206"/>
        <v>0.55099354548104995</v>
      </c>
      <c r="BR146" s="1">
        <f>SUM(BP$3:BP146)</f>
        <v>85.365554043624073</v>
      </c>
      <c r="BS146" s="1">
        <f>SUM(BQ$3:BQ146)</f>
        <v>78.647682602778971</v>
      </c>
      <c r="BT146" s="1">
        <f t="shared" si="207"/>
        <v>2.5010099967020739E-2</v>
      </c>
      <c r="BU146" s="1">
        <f t="shared" si="208"/>
        <v>1.0943344028304186E-2</v>
      </c>
      <c r="BV146" s="1">
        <f>SUM(BT$3:BT146)</f>
        <v>1.7074591053556938</v>
      </c>
      <c r="BW146" s="1">
        <f>SUM(BU$3:BU146)</f>
        <v>0.77699062971345689</v>
      </c>
      <c r="BX146" s="1">
        <f t="shared" si="209"/>
        <v>2.4844497350691506</v>
      </c>
      <c r="BY146" s="34">
        <f t="shared" si="210"/>
        <v>0.93046847564223689</v>
      </c>
      <c r="BZ146" s="33">
        <f t="shared" si="211"/>
        <v>1.2526767693008038</v>
      </c>
      <c r="CA146" s="14">
        <f t="shared" si="212"/>
        <v>2.1504737625893946</v>
      </c>
      <c r="CB146" s="1">
        <f t="shared" si="213"/>
        <v>0.79829052833650105</v>
      </c>
      <c r="CC146" s="1">
        <f t="shared" si="214"/>
        <v>0.46501381109430312</v>
      </c>
      <c r="CD146" s="1">
        <f>SUM(CB$3:CB146)</f>
        <v>106.57074295753196</v>
      </c>
      <c r="CE146" s="1">
        <f>SUM(CC$3:CC146)</f>
        <v>66.465218666131634</v>
      </c>
      <c r="CF146" s="1">
        <f t="shared" si="215"/>
        <v>3.1709873764477682E-2</v>
      </c>
      <c r="CG146" s="1">
        <f t="shared" si="216"/>
        <v>9.2356909703451857E-3</v>
      </c>
      <c r="CH146" s="1">
        <f>SUM(CF$3:CF146)</f>
        <v>2.1353722113345452</v>
      </c>
      <c r="CI146" s="1">
        <f>SUM(CG$3:CG146)</f>
        <v>0.65716055679213059</v>
      </c>
      <c r="CJ146" s="1">
        <f t="shared" si="217"/>
        <v>2.7925327681266756</v>
      </c>
      <c r="CK146" s="34">
        <f t="shared" si="218"/>
        <v>1.4782116545424147</v>
      </c>
      <c r="CL146" s="33">
        <f t="shared" si="219"/>
        <v>1.1687841518511393</v>
      </c>
      <c r="CM146" s="14">
        <f t="shared" si="220"/>
        <v>2.234366380039059</v>
      </c>
      <c r="CN146" s="1">
        <f t="shared" si="221"/>
        <v>0.8555899722084559</v>
      </c>
      <c r="CO146" s="1">
        <f t="shared" si="222"/>
        <v>0.4475541741648113</v>
      </c>
      <c r="CP146" s="1">
        <f>SUM(CN$3:CN146)</f>
        <v>113.62770678030833</v>
      </c>
      <c r="CQ146" s="1">
        <f>SUM(CO$3:CO146)</f>
        <v>63.987356408545224</v>
      </c>
      <c r="CR146" s="1">
        <f t="shared" si="223"/>
        <v>3.3985935007169218E-2</v>
      </c>
      <c r="CS146" s="1">
        <f t="shared" si="224"/>
        <v>8.8889231813288911E-3</v>
      </c>
      <c r="CT146" s="1">
        <f>SUM(CR$3:CR146)</f>
        <v>2.2781170409260247</v>
      </c>
      <c r="CU146" s="1">
        <f>SUM(CS$3:CS146)</f>
        <v>0.63276413256434261</v>
      </c>
      <c r="CV146" s="1">
        <f t="shared" si="225"/>
        <v>2.9108811734903672</v>
      </c>
      <c r="CW146" s="34">
        <f t="shared" si="226"/>
        <v>1.6453529083616822</v>
      </c>
    </row>
    <row r="147" spans="2:101" ht="14.25" x14ac:dyDescent="0.15">
      <c r="B147" s="142"/>
      <c r="C147" s="100"/>
      <c r="D147" s="16"/>
      <c r="G147" s="15"/>
      <c r="J147" s="141"/>
      <c r="K147" s="143"/>
      <c r="L147" s="144"/>
      <c r="M147" s="145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46"/>
      <c r="AD147" s="146"/>
      <c r="AE147" s="146"/>
      <c r="AF147" s="146"/>
      <c r="AG147" s="146"/>
      <c r="AH147" s="146"/>
      <c r="AI147" s="146"/>
      <c r="AJ147" s="146"/>
      <c r="AK147" s="146"/>
      <c r="AM147" s="12">
        <v>144</v>
      </c>
      <c r="AN147" s="13">
        <f t="shared" si="227"/>
        <v>26148.75</v>
      </c>
      <c r="AO147" s="14">
        <f t="shared" si="186"/>
        <v>1767.0404274319997</v>
      </c>
      <c r="AP147" s="33">
        <f t="shared" si="187"/>
        <v>1.9950339119823002</v>
      </c>
      <c r="AQ147" s="14">
        <f t="shared" si="188"/>
        <v>1.3844836301031056</v>
      </c>
      <c r="AR147" s="1">
        <f t="shared" si="189"/>
        <v>0.50124461243186724</v>
      </c>
      <c r="AS147" s="1">
        <f t="shared" si="190"/>
        <v>0.72229095256657372</v>
      </c>
      <c r="AT147" s="1">
        <f>SUM(AR$3:AR147)</f>
        <v>68.864728784610435</v>
      </c>
      <c r="AU147" s="1">
        <f>SUM(AS$3:AS147)</f>
        <v>102.74592535459028</v>
      </c>
      <c r="AV147" s="1">
        <f t="shared" si="191"/>
        <v>2.0049784497274688E-2</v>
      </c>
      <c r="AW147" s="1">
        <f t="shared" si="192"/>
        <v>1.4445819051331476E-2</v>
      </c>
      <c r="AX147" s="1">
        <f>SUM(AV$3:AV147)</f>
        <v>1.3855070676906978</v>
      </c>
      <c r="AY147" s="1">
        <f>SUM(AW$3:AW147)</f>
        <v>1.0208322879827336</v>
      </c>
      <c r="AZ147" s="1">
        <f t="shared" si="193"/>
        <v>2.4063393556734312</v>
      </c>
      <c r="BA147" s="1">
        <f t="shared" si="194"/>
        <v>0.36467477970796414</v>
      </c>
      <c r="BB147" s="33">
        <f t="shared" si="195"/>
        <v>1.9111412945326356</v>
      </c>
      <c r="BC147" s="14">
        <f t="shared" si="196"/>
        <v>1.46837624755277</v>
      </c>
      <c r="BD147" s="1">
        <f t="shared" si="197"/>
        <v>0.52324754996440348</v>
      </c>
      <c r="BE147" s="1">
        <f t="shared" si="198"/>
        <v>0.68102436393030963</v>
      </c>
      <c r="BF147" s="1">
        <f>SUM(BD$3:BD147)</f>
        <v>71.722792885399386</v>
      </c>
      <c r="BG147" s="1">
        <f>SUM(BE$3:BE147)</f>
        <v>96.980038929260914</v>
      </c>
      <c r="BH147" s="1">
        <f t="shared" si="199"/>
        <v>2.0929901998576139E-2</v>
      </c>
      <c r="BI147" s="1">
        <f t="shared" si="200"/>
        <v>1.3620487278606193E-2</v>
      </c>
      <c r="BJ147" s="1">
        <f>SUM(BH$3:BH147)</f>
        <v>1.4433680785307308</v>
      </c>
      <c r="BK147" s="1">
        <f>SUM(BI$3:BI147)</f>
        <v>0.96389451653616376</v>
      </c>
      <c r="BL147" s="1">
        <f t="shared" si="201"/>
        <v>2.4072625950668947</v>
      </c>
      <c r="BM147" s="34">
        <f t="shared" si="202"/>
        <v>0.47947356199456703</v>
      </c>
      <c r="BN147" s="33">
        <f t="shared" si="203"/>
        <v>1.5755708247339781</v>
      </c>
      <c r="BO147" s="14">
        <f t="shared" si="204"/>
        <v>1.8039467173514276</v>
      </c>
      <c r="BP147" s="1">
        <f t="shared" si="205"/>
        <v>0.63469060501855989</v>
      </c>
      <c r="BQ147" s="1">
        <f t="shared" si="206"/>
        <v>0.55434009795378536</v>
      </c>
      <c r="BR147" s="1">
        <f>SUM(BP$3:BP147)</f>
        <v>86.000244648642635</v>
      </c>
      <c r="BS147" s="1">
        <f>SUM(BQ$3:BQ147)</f>
        <v>79.202022700732755</v>
      </c>
      <c r="BT147" s="1">
        <f t="shared" si="207"/>
        <v>2.5387624200742396E-2</v>
      </c>
      <c r="BU147" s="1">
        <f t="shared" si="208"/>
        <v>1.1086801959075708E-2</v>
      </c>
      <c r="BV147" s="1">
        <f>SUM(BT$3:BT147)</f>
        <v>1.7328467295564363</v>
      </c>
      <c r="BW147" s="1">
        <f>SUM(BU$3:BU147)</f>
        <v>0.78807743167253264</v>
      </c>
      <c r="BX147" s="1">
        <f t="shared" si="209"/>
        <v>2.5209241612289688</v>
      </c>
      <c r="BY147" s="34">
        <f t="shared" si="210"/>
        <v>0.94476929788390362</v>
      </c>
      <c r="BZ147" s="33">
        <f t="shared" si="211"/>
        <v>1.2400003549353205</v>
      </c>
      <c r="CA147" s="14">
        <f t="shared" si="212"/>
        <v>2.1395171871500853</v>
      </c>
      <c r="CB147" s="1">
        <f t="shared" si="213"/>
        <v>0.8064513820660647</v>
      </c>
      <c r="CC147" s="1">
        <f t="shared" si="214"/>
        <v>0.4673951702776627</v>
      </c>
      <c r="CD147" s="1">
        <f>SUM(CB$3:CB147)</f>
        <v>107.37719433959802</v>
      </c>
      <c r="CE147" s="1">
        <f>SUM(CC$3:CC147)</f>
        <v>66.932613836409303</v>
      </c>
      <c r="CF147" s="1">
        <f t="shared" si="215"/>
        <v>3.2258055282642591E-2</v>
      </c>
      <c r="CG147" s="1">
        <f t="shared" si="216"/>
        <v>9.3479034055532536E-3</v>
      </c>
      <c r="CH147" s="1">
        <f>SUM(CF$3:CF147)</f>
        <v>2.1676302666171878</v>
      </c>
      <c r="CI147" s="1">
        <f>SUM(CG$3:CG147)</f>
        <v>0.66650846019768384</v>
      </c>
      <c r="CJ147" s="1">
        <f t="shared" si="217"/>
        <v>2.8341387268148717</v>
      </c>
      <c r="CK147" s="34">
        <f t="shared" si="218"/>
        <v>1.501121806419504</v>
      </c>
      <c r="CL147" s="33">
        <f t="shared" si="219"/>
        <v>1.1561077374856557</v>
      </c>
      <c r="CM147" s="14">
        <f t="shared" si="220"/>
        <v>2.2234098045997497</v>
      </c>
      <c r="CN147" s="1">
        <f t="shared" si="221"/>
        <v>0.86497128907279497</v>
      </c>
      <c r="CO147" s="1">
        <f t="shared" si="222"/>
        <v>0.44975964301822285</v>
      </c>
      <c r="CP147" s="1">
        <f>SUM(CN$3:CN147)</f>
        <v>114.49267806938113</v>
      </c>
      <c r="CQ147" s="1">
        <f>SUM(CO$3:CO147)</f>
        <v>64.43711605156345</v>
      </c>
      <c r="CR147" s="1">
        <f t="shared" si="223"/>
        <v>3.45988515629118E-2</v>
      </c>
      <c r="CS147" s="1">
        <f t="shared" si="224"/>
        <v>8.9951928603644558E-3</v>
      </c>
      <c r="CT147" s="1">
        <f>SUM(CR$3:CR147)</f>
        <v>2.3127158924889364</v>
      </c>
      <c r="CU147" s="1">
        <f>SUM(CS$3:CS147)</f>
        <v>0.64175932542470704</v>
      </c>
      <c r="CV147" s="1">
        <f t="shared" si="225"/>
        <v>2.9544752179136435</v>
      </c>
      <c r="CW147" s="34">
        <f t="shared" si="226"/>
        <v>1.6709565670642292</v>
      </c>
    </row>
    <row r="148" spans="2:101" ht="14.25" x14ac:dyDescent="0.15">
      <c r="B148" s="142"/>
      <c r="C148" s="100"/>
      <c r="D148" s="16"/>
      <c r="G148" s="15"/>
      <c r="J148" s="141"/>
      <c r="K148" s="143"/>
      <c r="L148" s="144"/>
      <c r="M148" s="145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46"/>
      <c r="AD148" s="146"/>
      <c r="AE148" s="146"/>
      <c r="AF148" s="146"/>
      <c r="AG148" s="146"/>
      <c r="AH148" s="146"/>
      <c r="AI148" s="146"/>
      <c r="AJ148" s="146"/>
      <c r="AK148" s="146"/>
      <c r="AM148" s="12">
        <v>145</v>
      </c>
      <c r="AN148" s="13">
        <f t="shared" si="227"/>
        <v>25968.413793103449</v>
      </c>
      <c r="AO148" s="14">
        <f t="shared" si="186"/>
        <v>1780.4376939999995</v>
      </c>
      <c r="AP148" s="33">
        <f t="shared" si="187"/>
        <v>1.9825146582500455</v>
      </c>
      <c r="AQ148" s="14">
        <f t="shared" si="188"/>
        <v>1.3736958663037366</v>
      </c>
      <c r="AR148" s="1">
        <f t="shared" si="189"/>
        <v>0.50440988965130495</v>
      </c>
      <c r="AS148" s="1">
        <f t="shared" si="190"/>
        <v>0.72796317185604087</v>
      </c>
      <c r="AT148" s="1">
        <f>SUM(AR$3:AR148)</f>
        <v>69.369138674261734</v>
      </c>
      <c r="AU148" s="1">
        <f>SUM(AS$3:AS148)</f>
        <v>103.47388852644633</v>
      </c>
      <c r="AV148" s="1">
        <f t="shared" si="191"/>
        <v>2.0316509444288672E-2</v>
      </c>
      <c r="AW148" s="1">
        <f t="shared" si="192"/>
        <v>1.4660369433211935E-2</v>
      </c>
      <c r="AX148" s="1">
        <f>SUM(AV$3:AV148)</f>
        <v>1.4058235771349865</v>
      </c>
      <c r="AY148" s="1">
        <f>SUM(AW$3:AW148)</f>
        <v>1.0354926574159455</v>
      </c>
      <c r="AZ148" s="1">
        <f t="shared" si="193"/>
        <v>2.4413162345509321</v>
      </c>
      <c r="BA148" s="1">
        <f t="shared" si="194"/>
        <v>0.37033091971904097</v>
      </c>
      <c r="BB148" s="33">
        <f t="shared" si="195"/>
        <v>1.8986220408003811</v>
      </c>
      <c r="BC148" s="14">
        <f t="shared" si="196"/>
        <v>1.4575884837534012</v>
      </c>
      <c r="BD148" s="1">
        <f t="shared" si="197"/>
        <v>0.52669777265328754</v>
      </c>
      <c r="BE148" s="1">
        <f t="shared" si="198"/>
        <v>0.68606469600042663</v>
      </c>
      <c r="BF148" s="1">
        <f>SUM(BD$3:BD148)</f>
        <v>72.249490658052679</v>
      </c>
      <c r="BG148" s="1">
        <f>SUM(BE$3:BE148)</f>
        <v>97.666103625261343</v>
      </c>
      <c r="BH148" s="1">
        <f t="shared" si="199"/>
        <v>2.1214215842979639E-2</v>
      </c>
      <c r="BI148" s="1">
        <f t="shared" si="200"/>
        <v>1.3816580683341925E-2</v>
      </c>
      <c r="BJ148" s="1">
        <f>SUM(BH$3:BH148)</f>
        <v>1.4645822943737103</v>
      </c>
      <c r="BK148" s="1">
        <f>SUM(BI$3:BI148)</f>
        <v>0.97771109721950566</v>
      </c>
      <c r="BL148" s="1">
        <f t="shared" si="201"/>
        <v>2.4422933915932159</v>
      </c>
      <c r="BM148" s="34">
        <f t="shared" si="202"/>
        <v>0.48687119715420468</v>
      </c>
      <c r="BN148" s="33">
        <f t="shared" si="203"/>
        <v>1.5630515710017234</v>
      </c>
      <c r="BO148" s="14">
        <f t="shared" si="204"/>
        <v>1.7931589535520589</v>
      </c>
      <c r="BP148" s="1">
        <f t="shared" si="205"/>
        <v>0.63977415624176959</v>
      </c>
      <c r="BQ148" s="1">
        <f t="shared" si="206"/>
        <v>0.55767504493625919</v>
      </c>
      <c r="BR148" s="1">
        <f>SUM(BP$3:BP148)</f>
        <v>86.640018804884406</v>
      </c>
      <c r="BS148" s="1">
        <f>SUM(BQ$3:BQ148)</f>
        <v>79.759697745669015</v>
      </c>
      <c r="BT148" s="1">
        <f t="shared" si="207"/>
        <v>2.5768681293071277E-2</v>
      </c>
      <c r="BU148" s="1">
        <f t="shared" si="208"/>
        <v>1.1230955766077442E-2</v>
      </c>
      <c r="BV148" s="1">
        <f>SUM(BT$3:BT148)</f>
        <v>1.7586154108495076</v>
      </c>
      <c r="BW148" s="1">
        <f>SUM(BU$3:BU148)</f>
        <v>0.7993083874386101</v>
      </c>
      <c r="BX148" s="1">
        <f t="shared" si="209"/>
        <v>2.5579237982881176</v>
      </c>
      <c r="BY148" s="34">
        <f t="shared" si="210"/>
        <v>0.95930702341089746</v>
      </c>
      <c r="BZ148" s="33">
        <f t="shared" si="211"/>
        <v>1.2274811012030653</v>
      </c>
      <c r="CA148" s="14">
        <f t="shared" si="212"/>
        <v>2.128729423350717</v>
      </c>
      <c r="CB148" s="1">
        <f t="shared" si="213"/>
        <v>0.81467649401680475</v>
      </c>
      <c r="CC148" s="1">
        <f t="shared" si="214"/>
        <v>0.46976378915548339</v>
      </c>
      <c r="CD148" s="1">
        <f>SUM(CB$3:CB148)</f>
        <v>108.19187083361483</v>
      </c>
      <c r="CE148" s="1">
        <f>SUM(CC$3:CC148)</f>
        <v>67.402377625564782</v>
      </c>
      <c r="CF148" s="1">
        <f t="shared" si="215"/>
        <v>3.2813358786787969E-2</v>
      </c>
      <c r="CG148" s="1">
        <f t="shared" si="216"/>
        <v>9.4605207538257085E-3</v>
      </c>
      <c r="CH148" s="1">
        <f>SUM(CF$3:CF148)</f>
        <v>2.2004436254039756</v>
      </c>
      <c r="CI148" s="1">
        <f>SUM(CG$3:CG148)</f>
        <v>0.67596898095150959</v>
      </c>
      <c r="CJ148" s="1">
        <f t="shared" si="217"/>
        <v>2.8764126063554851</v>
      </c>
      <c r="CK148" s="34">
        <f t="shared" si="218"/>
        <v>1.5244746444524662</v>
      </c>
      <c r="CL148" s="33">
        <f t="shared" si="219"/>
        <v>1.1435884837534012</v>
      </c>
      <c r="CM148" s="14">
        <f t="shared" si="220"/>
        <v>2.2126220408003809</v>
      </c>
      <c r="CN148" s="1">
        <f t="shared" si="221"/>
        <v>0.87444042521123888</v>
      </c>
      <c r="CO148" s="1">
        <f t="shared" si="222"/>
        <v>0.45195247157452423</v>
      </c>
      <c r="CP148" s="1">
        <f>SUM(CN$3:CN148)</f>
        <v>115.36711849459236</v>
      </c>
      <c r="CQ148" s="1">
        <f>SUM(CO$3:CO148)</f>
        <v>64.889068523137979</v>
      </c>
      <c r="CR148" s="1">
        <f t="shared" si="223"/>
        <v>3.5220517126563787E-2</v>
      </c>
      <c r="CS148" s="1">
        <f t="shared" si="224"/>
        <v>9.1018206080980563E-3</v>
      </c>
      <c r="CT148" s="1">
        <f>SUM(CR$3:CR148)</f>
        <v>2.3479364096155</v>
      </c>
      <c r="CU148" s="1">
        <f>SUM(CS$3:CS148)</f>
        <v>0.65086114603280509</v>
      </c>
      <c r="CV148" s="1">
        <f t="shared" si="225"/>
        <v>2.9987975556483049</v>
      </c>
      <c r="CW148" s="34">
        <f t="shared" si="226"/>
        <v>1.6970752635826949</v>
      </c>
    </row>
    <row r="149" spans="2:101" ht="14.25" x14ac:dyDescent="0.15">
      <c r="B149" s="142"/>
      <c r="C149" s="100"/>
      <c r="D149" s="16"/>
      <c r="G149" s="15"/>
      <c r="J149" s="141"/>
      <c r="K149" s="143"/>
      <c r="L149" s="144"/>
      <c r="M149" s="145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46"/>
      <c r="AD149" s="146"/>
      <c r="AE149" s="146"/>
      <c r="AF149" s="146"/>
      <c r="AG149" s="146"/>
      <c r="AH149" s="146"/>
      <c r="AI149" s="146"/>
      <c r="AJ149" s="146"/>
      <c r="AK149" s="146"/>
      <c r="AM149" s="12">
        <v>146</v>
      </c>
      <c r="AN149" s="13">
        <f t="shared" si="227"/>
        <v>25790.547945205479</v>
      </c>
      <c r="AO149" s="14">
        <f t="shared" si="186"/>
        <v>1793.9251093119997</v>
      </c>
      <c r="AP149" s="33">
        <f t="shared" si="187"/>
        <v>1.9701492161208161</v>
      </c>
      <c r="AQ149" s="14">
        <f t="shared" si="188"/>
        <v>1.3630735651141046</v>
      </c>
      <c r="AR149" s="1">
        <f t="shared" si="189"/>
        <v>0.50757576726547637</v>
      </c>
      <c r="AS149" s="1">
        <f t="shared" si="190"/>
        <v>0.73363611883727553</v>
      </c>
      <c r="AT149" s="1">
        <f>SUM(AR$3:AR149)</f>
        <v>69.876714441527213</v>
      </c>
      <c r="AU149" s="1">
        <f>SUM(AS$3:AS149)</f>
        <v>104.20752464528361</v>
      </c>
      <c r="AV149" s="1">
        <f t="shared" si="191"/>
        <v>2.0585017227988764E-2</v>
      </c>
      <c r="AW149" s="1">
        <f t="shared" si="192"/>
        <v>1.4876510187533642E-2</v>
      </c>
      <c r="AX149" s="1">
        <f>SUM(AV$3:AV149)</f>
        <v>1.4264085943629752</v>
      </c>
      <c r="AY149" s="1">
        <f>SUM(AW$3:AW149)</f>
        <v>1.0503691676034792</v>
      </c>
      <c r="AZ149" s="1">
        <f t="shared" si="193"/>
        <v>2.4767777619664546</v>
      </c>
      <c r="BA149" s="1">
        <f t="shared" si="194"/>
        <v>0.37603942675949598</v>
      </c>
      <c r="BB149" s="33">
        <f t="shared" si="195"/>
        <v>1.8862565986711515</v>
      </c>
      <c r="BC149" s="14">
        <f t="shared" si="196"/>
        <v>1.4469661825637692</v>
      </c>
      <c r="BD149" s="1">
        <f t="shared" si="197"/>
        <v>0.53015056419391182</v>
      </c>
      <c r="BE149" s="1">
        <f t="shared" si="198"/>
        <v>0.69110115498910707</v>
      </c>
      <c r="BF149" s="1">
        <f>SUM(BD$3:BD149)</f>
        <v>72.779641222246596</v>
      </c>
      <c r="BG149" s="1">
        <f>SUM(BE$3:BE149)</f>
        <v>98.357204780250456</v>
      </c>
      <c r="BH149" s="1">
        <f t="shared" si="199"/>
        <v>2.1500550658975312E-2</v>
      </c>
      <c r="BI149" s="1">
        <f t="shared" si="200"/>
        <v>1.4013995642834672E-2</v>
      </c>
      <c r="BJ149" s="1">
        <f>SUM(BH$3:BH149)</f>
        <v>1.4860828450326857</v>
      </c>
      <c r="BK149" s="1">
        <f>SUM(BI$3:BI149)</f>
        <v>0.99172509286234034</v>
      </c>
      <c r="BL149" s="1">
        <f t="shared" si="201"/>
        <v>2.477807937895026</v>
      </c>
      <c r="BM149" s="34">
        <f t="shared" si="202"/>
        <v>0.49435775217034539</v>
      </c>
      <c r="BN149" s="33">
        <f t="shared" si="203"/>
        <v>1.5506861288724938</v>
      </c>
      <c r="BO149" s="14">
        <f t="shared" si="204"/>
        <v>1.7825366523624266</v>
      </c>
      <c r="BP149" s="1">
        <f t="shared" si="205"/>
        <v>0.64487582714569158</v>
      </c>
      <c r="BQ149" s="1">
        <f t="shared" si="206"/>
        <v>0.56099828223710446</v>
      </c>
      <c r="BR149" s="1">
        <f>SUM(BP$3:BP149)</f>
        <v>87.284894632030102</v>
      </c>
      <c r="BS149" s="1">
        <f>SUM(BQ$3:BQ149)</f>
        <v>80.320696027906124</v>
      </c>
      <c r="BT149" s="1">
        <f t="shared" si="207"/>
        <v>2.615329743424194E-2</v>
      </c>
      <c r="BU149" s="1">
        <f t="shared" si="208"/>
        <v>1.1375798500919064E-2</v>
      </c>
      <c r="BV149" s="1">
        <f>SUM(BT$3:BT149)</f>
        <v>1.7847687082837496</v>
      </c>
      <c r="BW149" s="1">
        <f>SUM(BU$3:BU149)</f>
        <v>0.81068418593952918</v>
      </c>
      <c r="BX149" s="1">
        <f t="shared" si="209"/>
        <v>2.5954528942232789</v>
      </c>
      <c r="BY149" s="34">
        <f t="shared" si="210"/>
        <v>0.97408452234422038</v>
      </c>
      <c r="BZ149" s="33">
        <f t="shared" si="211"/>
        <v>1.2151156590738361</v>
      </c>
      <c r="CA149" s="14">
        <f t="shared" si="212"/>
        <v>2.1181071221610845</v>
      </c>
      <c r="CB149" s="1">
        <f t="shared" si="213"/>
        <v>0.82296692708429275</v>
      </c>
      <c r="CC149" s="1">
        <f t="shared" si="214"/>
        <v>0.47211965322117871</v>
      </c>
      <c r="CD149" s="1">
        <f>SUM(CB$3:CB149)</f>
        <v>109.01483776069912</v>
      </c>
      <c r="CE149" s="1">
        <f>SUM(CC$3:CC149)</f>
        <v>67.874497278785967</v>
      </c>
      <c r="CF149" s="1">
        <f t="shared" si="215"/>
        <v>3.3375880931751874E-2</v>
      </c>
      <c r="CG149" s="1">
        <f t="shared" si="216"/>
        <v>9.5735374125405694E-3</v>
      </c>
      <c r="CH149" s="1">
        <f>SUM(CF$3:CF149)</f>
        <v>2.2338195063357276</v>
      </c>
      <c r="CI149" s="1">
        <f>SUM(CG$3:CG149)</f>
        <v>0.68554251836405011</v>
      </c>
      <c r="CJ149" s="1">
        <f t="shared" si="217"/>
        <v>2.9193620246997778</v>
      </c>
      <c r="CK149" s="34">
        <f t="shared" si="218"/>
        <v>1.5482769879716773</v>
      </c>
      <c r="CL149" s="33">
        <f t="shared" si="219"/>
        <v>1.1312230416241715</v>
      </c>
      <c r="CM149" s="14">
        <f t="shared" si="220"/>
        <v>2.2019997396107489</v>
      </c>
      <c r="CN149" s="1">
        <f t="shared" si="221"/>
        <v>0.88399896678574907</v>
      </c>
      <c r="CO149" s="1">
        <f t="shared" si="222"/>
        <v>0.45413266042291706</v>
      </c>
      <c r="CP149" s="1">
        <f>SUM(CN$3:CN149)</f>
        <v>116.25111746137812</v>
      </c>
      <c r="CQ149" s="1">
        <f>SUM(CO$3:CO149)</f>
        <v>65.343201183560893</v>
      </c>
      <c r="CR149" s="1">
        <f t="shared" si="223"/>
        <v>3.5851069208533155E-2</v>
      </c>
      <c r="CS149" s="1">
        <f t="shared" si="224"/>
        <v>9.2088011696869285E-3</v>
      </c>
      <c r="CT149" s="1">
        <f>SUM(CR$3:CR149)</f>
        <v>2.3837874788240332</v>
      </c>
      <c r="CU149" s="1">
        <f>SUM(CS$3:CS149)</f>
        <v>0.66006994720249201</v>
      </c>
      <c r="CV149" s="1">
        <f t="shared" si="225"/>
        <v>3.0438574260265252</v>
      </c>
      <c r="CW149" s="34">
        <f t="shared" si="226"/>
        <v>1.7237175316215412</v>
      </c>
    </row>
    <row r="150" spans="2:101" ht="14.25" x14ac:dyDescent="0.15">
      <c r="B150" s="142"/>
      <c r="C150" s="100"/>
      <c r="D150" s="16"/>
      <c r="G150" s="15"/>
      <c r="J150" s="141"/>
      <c r="K150" s="143"/>
      <c r="L150" s="144"/>
      <c r="M150" s="145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46"/>
      <c r="AD150" s="146"/>
      <c r="AE150" s="146"/>
      <c r="AF150" s="146"/>
      <c r="AG150" s="146"/>
      <c r="AH150" s="146"/>
      <c r="AI150" s="146"/>
      <c r="AJ150" s="146"/>
      <c r="AK150" s="146"/>
      <c r="AM150" s="12">
        <v>147</v>
      </c>
      <c r="AN150" s="13">
        <f t="shared" si="227"/>
        <v>25615.102040816324</v>
      </c>
      <c r="AO150" s="14">
        <f t="shared" si="186"/>
        <v>1807.5026733679997</v>
      </c>
      <c r="AP150" s="33">
        <f t="shared" si="187"/>
        <v>1.9579343276944816</v>
      </c>
      <c r="AQ150" s="14">
        <f t="shared" si="188"/>
        <v>1.3526134686340785</v>
      </c>
      <c r="AR150" s="1">
        <f t="shared" si="189"/>
        <v>0.51074236038219212</v>
      </c>
      <c r="AS150" s="1">
        <f t="shared" si="190"/>
        <v>0.73930950947120078</v>
      </c>
      <c r="AT150" s="1">
        <f>SUM(AR$3:AR150)</f>
        <v>70.387456801909408</v>
      </c>
      <c r="AU150" s="1">
        <f>SUM(AS$3:AS150)</f>
        <v>104.94683415475481</v>
      </c>
      <c r="AV150" s="1">
        <f t="shared" si="191"/>
        <v>2.0855313048939509E-2</v>
      </c>
      <c r="AW150" s="1">
        <f t="shared" si="192"/>
        <v>1.509423581837035E-2</v>
      </c>
      <c r="AX150" s="1">
        <f>SUM(AV$3:AV150)</f>
        <v>1.4472639074119147</v>
      </c>
      <c r="AY150" s="1">
        <f>SUM(AW$3:AW150)</f>
        <v>1.0654634034218495</v>
      </c>
      <c r="AZ150" s="1">
        <f t="shared" si="193"/>
        <v>2.512727310833764</v>
      </c>
      <c r="BA150" s="1">
        <f t="shared" si="194"/>
        <v>0.38180050399006515</v>
      </c>
      <c r="BB150" s="33">
        <f t="shared" si="195"/>
        <v>1.874041710244817</v>
      </c>
      <c r="BC150" s="14">
        <f t="shared" si="196"/>
        <v>1.4365060860837431</v>
      </c>
      <c r="BD150" s="1">
        <f t="shared" si="197"/>
        <v>0.53360605291403262</v>
      </c>
      <c r="BE150" s="1">
        <f t="shared" si="198"/>
        <v>0.69613349340289787</v>
      </c>
      <c r="BF150" s="1">
        <f>SUM(BD$3:BD150)</f>
        <v>73.313247275160634</v>
      </c>
      <c r="BG150" s="1">
        <f>SUM(BE$3:BE150)</f>
        <v>99.053338273653353</v>
      </c>
      <c r="BH150" s="1">
        <f t="shared" si="199"/>
        <v>2.1788913827322998E-2</v>
      </c>
      <c r="BI150" s="1">
        <f t="shared" si="200"/>
        <v>1.4212725490309164E-2</v>
      </c>
      <c r="BJ150" s="1">
        <f>SUM(BH$3:BH150)</f>
        <v>1.5078717588600088</v>
      </c>
      <c r="BK150" s="1">
        <f>SUM(BI$3:BI150)</f>
        <v>1.0059378183526495</v>
      </c>
      <c r="BL150" s="1">
        <f t="shared" si="201"/>
        <v>2.5138095772126583</v>
      </c>
      <c r="BM150" s="34">
        <f t="shared" si="202"/>
        <v>0.50193394050735929</v>
      </c>
      <c r="BN150" s="33">
        <f t="shared" si="203"/>
        <v>1.5384712404461593</v>
      </c>
      <c r="BO150" s="14">
        <f t="shared" si="204"/>
        <v>1.772076555882401</v>
      </c>
      <c r="BP150" s="1">
        <f t="shared" si="205"/>
        <v>0.6499959009373476</v>
      </c>
      <c r="BQ150" s="1">
        <f t="shared" si="206"/>
        <v>0.5643097058535671</v>
      </c>
      <c r="BR150" s="1">
        <f>SUM(BP$3:BP150)</f>
        <v>87.934890532967444</v>
      </c>
      <c r="BS150" s="1">
        <f>SUM(BQ$3:BQ150)</f>
        <v>80.885005733759684</v>
      </c>
      <c r="BT150" s="1">
        <f t="shared" si="207"/>
        <v>2.6541499288275025E-2</v>
      </c>
      <c r="BU150" s="1">
        <f t="shared" si="208"/>
        <v>1.1521323161176995E-2</v>
      </c>
      <c r="BV150" s="1">
        <f>SUM(BT$3:BT150)</f>
        <v>1.8113102075720247</v>
      </c>
      <c r="BW150" s="1">
        <f>SUM(BU$3:BU150)</f>
        <v>0.82220550910070622</v>
      </c>
      <c r="BX150" s="1">
        <f t="shared" si="209"/>
        <v>2.633515716672731</v>
      </c>
      <c r="BY150" s="34">
        <f t="shared" si="210"/>
        <v>0.98910469847131843</v>
      </c>
      <c r="BZ150" s="33">
        <f t="shared" si="211"/>
        <v>1.2029007706475014</v>
      </c>
      <c r="CA150" s="14">
        <f t="shared" si="212"/>
        <v>2.1076470256810587</v>
      </c>
      <c r="CB150" s="1">
        <f t="shared" si="213"/>
        <v>0.83132376701506028</v>
      </c>
      <c r="CC150" s="1">
        <f t="shared" si="214"/>
        <v>0.47446274818093082</v>
      </c>
      <c r="CD150" s="1">
        <f>SUM(CB$3:CB150)</f>
        <v>109.84616152771419</v>
      </c>
      <c r="CE150" s="1">
        <f>SUM(CC$3:CC150)</f>
        <v>68.348960026966893</v>
      </c>
      <c r="CF150" s="1">
        <f t="shared" si="215"/>
        <v>3.3945720486448297E-2</v>
      </c>
      <c r="CG150" s="1">
        <f t="shared" si="216"/>
        <v>9.6869477753606693E-3</v>
      </c>
      <c r="CH150" s="1">
        <f>SUM(CF$3:CF150)</f>
        <v>2.267765226822176</v>
      </c>
      <c r="CI150" s="1">
        <f>SUM(CG$3:CG150)</f>
        <v>0.69522946613941083</v>
      </c>
      <c r="CJ150" s="1">
        <f t="shared" si="217"/>
        <v>2.9629946929615869</v>
      </c>
      <c r="CK150" s="34">
        <f t="shared" si="218"/>
        <v>1.572535760682765</v>
      </c>
      <c r="CL150" s="33">
        <f t="shared" si="219"/>
        <v>1.1190081531978373</v>
      </c>
      <c r="CM150" s="14">
        <f t="shared" si="220"/>
        <v>2.191539643130723</v>
      </c>
      <c r="CN150" s="1">
        <f t="shared" si="221"/>
        <v>0.89364853789693788</v>
      </c>
      <c r="CO150" s="1">
        <f t="shared" si="222"/>
        <v>0.45630021028113843</v>
      </c>
      <c r="CP150" s="1">
        <f>SUM(CN$3:CN150)</f>
        <v>117.14476599927505</v>
      </c>
      <c r="CQ150" s="1">
        <f>SUM(CO$3:CO150)</f>
        <v>65.799501393842036</v>
      </c>
      <c r="CR150" s="1">
        <f t="shared" si="223"/>
        <v>3.6490648630791628E-2</v>
      </c>
      <c r="CS150" s="1">
        <f t="shared" si="224"/>
        <v>9.3161292932399109E-3</v>
      </c>
      <c r="CT150" s="1">
        <f>SUM(CR$3:CR150)</f>
        <v>2.4202781274548246</v>
      </c>
      <c r="CU150" s="1">
        <f>SUM(CS$3:CS150)</f>
        <v>0.6693860764957319</v>
      </c>
      <c r="CV150" s="1">
        <f t="shared" si="225"/>
        <v>3.0896642039505564</v>
      </c>
      <c r="CW150" s="34">
        <f t="shared" si="226"/>
        <v>1.7508920509590928</v>
      </c>
    </row>
    <row r="151" spans="2:101" ht="14.25" x14ac:dyDescent="0.15">
      <c r="B151" s="142"/>
      <c r="C151" s="100"/>
      <c r="D151" s="16"/>
      <c r="G151" s="15"/>
      <c r="J151" s="141"/>
      <c r="K151" s="143"/>
      <c r="L151" s="144"/>
      <c r="M151" s="145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46"/>
      <c r="AD151" s="146"/>
      <c r="AE151" s="146"/>
      <c r="AF151" s="146"/>
      <c r="AG151" s="146"/>
      <c r="AH151" s="146"/>
      <c r="AI151" s="146"/>
      <c r="AJ151" s="146"/>
      <c r="AK151" s="146"/>
      <c r="AM151" s="12">
        <v>148</v>
      </c>
      <c r="AN151" s="13">
        <f t="shared" si="227"/>
        <v>25442.027027027023</v>
      </c>
      <c r="AO151" s="14">
        <f t="shared" si="186"/>
        <v>1821.1703861679998</v>
      </c>
      <c r="AP151" s="33">
        <f t="shared" si="187"/>
        <v>1.9458668231222669</v>
      </c>
      <c r="AQ151" s="14">
        <f t="shared" si="188"/>
        <v>1.3423124070148842</v>
      </c>
      <c r="AR151" s="1">
        <f t="shared" si="189"/>
        <v>0.5139097846354338</v>
      </c>
      <c r="AS151" s="1">
        <f t="shared" si="190"/>
        <v>0.74498305668190956</v>
      </c>
      <c r="AT151" s="1">
        <f>SUM(AR$3:AR151)</f>
        <v>70.901366586544839</v>
      </c>
      <c r="AU151" s="1">
        <f>SUM(AS$3:AS151)</f>
        <v>105.69181721143671</v>
      </c>
      <c r="AV151" s="1">
        <f t="shared" si="191"/>
        <v>2.1127402257234501E-2</v>
      </c>
      <c r="AW151" s="1">
        <f t="shared" si="192"/>
        <v>1.5313540609572586E-2</v>
      </c>
      <c r="AX151" s="1">
        <f>SUM(AV$3:AV151)</f>
        <v>1.4683913096691492</v>
      </c>
      <c r="AY151" s="1">
        <f>SUM(AW$3:AW151)</f>
        <v>1.0807769440314221</v>
      </c>
      <c r="AZ151" s="1">
        <f t="shared" si="193"/>
        <v>2.5491682537005715</v>
      </c>
      <c r="BA151" s="1">
        <f t="shared" si="194"/>
        <v>0.38761436563772711</v>
      </c>
      <c r="BB151" s="33">
        <f t="shared" si="195"/>
        <v>1.8619742056726023</v>
      </c>
      <c r="BC151" s="14">
        <f t="shared" si="196"/>
        <v>1.4262050244645488</v>
      </c>
      <c r="BD151" s="1">
        <f t="shared" si="197"/>
        <v>0.53706436799900203</v>
      </c>
      <c r="BE151" s="1">
        <f t="shared" si="198"/>
        <v>0.70116146195420803</v>
      </c>
      <c r="BF151" s="1">
        <f>SUM(BD$3:BD151)</f>
        <v>73.850311643159642</v>
      </c>
      <c r="BG151" s="1">
        <f>SUM(BE$3:BE151)</f>
        <v>99.754499735607567</v>
      </c>
      <c r="BH151" s="1">
        <f t="shared" si="199"/>
        <v>2.2079312906625636E-2</v>
      </c>
      <c r="BI151" s="1">
        <f t="shared" si="200"/>
        <v>1.4412763384614277E-2</v>
      </c>
      <c r="BJ151" s="1">
        <f>SUM(BH$3:BH151)</f>
        <v>1.5299510717666345</v>
      </c>
      <c r="BK151" s="1">
        <f>SUM(BI$3:BI151)</f>
        <v>1.0203505817372638</v>
      </c>
      <c r="BL151" s="1">
        <f t="shared" si="201"/>
        <v>2.5503016535038983</v>
      </c>
      <c r="BM151" s="34">
        <f t="shared" si="202"/>
        <v>0.50960049002937069</v>
      </c>
      <c r="BN151" s="33">
        <f t="shared" si="203"/>
        <v>1.5264037358739444</v>
      </c>
      <c r="BO151" s="14">
        <f t="shared" si="204"/>
        <v>1.7617754942632062</v>
      </c>
      <c r="BP151" s="1">
        <f t="shared" si="205"/>
        <v>0.65513466489745498</v>
      </c>
      <c r="BQ151" s="1">
        <f t="shared" si="206"/>
        <v>0.56760921198884706</v>
      </c>
      <c r="BR151" s="1">
        <f>SUM(BP$3:BP151)</f>
        <v>88.590025197864904</v>
      </c>
      <c r="BS151" s="1">
        <f>SUM(BQ$3:BQ151)</f>
        <v>81.452614945748536</v>
      </c>
      <c r="BT151" s="1">
        <f t="shared" si="207"/>
        <v>2.6933314001339817E-2</v>
      </c>
      <c r="BU151" s="1">
        <f t="shared" si="208"/>
        <v>1.1667522690881857E-2</v>
      </c>
      <c r="BV151" s="1">
        <f>SUM(BT$3:BT151)</f>
        <v>1.8382435215733646</v>
      </c>
      <c r="BW151" s="1">
        <f>SUM(BU$3:BU151)</f>
        <v>0.83387303179158812</v>
      </c>
      <c r="BX151" s="1">
        <f t="shared" si="209"/>
        <v>2.6721165533649529</v>
      </c>
      <c r="BY151" s="34">
        <f t="shared" si="210"/>
        <v>1.0043704897817765</v>
      </c>
      <c r="BZ151" s="33">
        <f t="shared" si="211"/>
        <v>1.1908332660752869</v>
      </c>
      <c r="CA151" s="14">
        <f t="shared" si="212"/>
        <v>2.0973459640618639</v>
      </c>
      <c r="CB151" s="1">
        <f t="shared" si="213"/>
        <v>0.83974812300614543</v>
      </c>
      <c r="CC151" s="1">
        <f t="shared" si="214"/>
        <v>0.47679305996008953</v>
      </c>
      <c r="CD151" s="1">
        <f>SUM(CB$3:CB151)</f>
        <v>110.68590965072033</v>
      </c>
      <c r="CE151" s="1">
        <f>SUM(CC$3:CC151)</f>
        <v>68.82575308692698</v>
      </c>
      <c r="CF151" s="1">
        <f t="shared" si="215"/>
        <v>3.4522978390252645E-2</v>
      </c>
      <c r="CG151" s="1">
        <f t="shared" si="216"/>
        <v>9.8007462325129524E-3</v>
      </c>
      <c r="CH151" s="1">
        <f>SUM(CF$3:CF151)</f>
        <v>2.3022882052124287</v>
      </c>
      <c r="CI151" s="1">
        <f>SUM(CG$3:CG151)</f>
        <v>0.70503021237192376</v>
      </c>
      <c r="CJ151" s="1">
        <f t="shared" si="217"/>
        <v>3.0073184175843526</v>
      </c>
      <c r="CK151" s="34">
        <f t="shared" si="218"/>
        <v>1.5972579928405048</v>
      </c>
      <c r="CL151" s="33">
        <f t="shared" si="219"/>
        <v>1.1069406486256224</v>
      </c>
      <c r="CM151" s="14">
        <f t="shared" si="220"/>
        <v>2.1812385815115287</v>
      </c>
      <c r="CN151" s="1">
        <f t="shared" si="221"/>
        <v>0.90339080170341568</v>
      </c>
      <c r="CO151" s="1">
        <f t="shared" si="222"/>
        <v>0.45845512200092842</v>
      </c>
      <c r="CP151" s="1">
        <f>SUM(CN$3:CN151)</f>
        <v>118.04815680097846</v>
      </c>
      <c r="CQ151" s="1">
        <f>SUM(CO$3:CO151)</f>
        <v>66.257956515842963</v>
      </c>
      <c r="CR151" s="1">
        <f t="shared" si="223"/>
        <v>3.7139399625584865E-2</v>
      </c>
      <c r="CS151" s="1">
        <f t="shared" si="224"/>
        <v>9.4237997300190834E-3</v>
      </c>
      <c r="CT151" s="1">
        <f>SUM(CR$3:CR151)</f>
        <v>2.4574175270804095</v>
      </c>
      <c r="CU151" s="1">
        <f>SUM(CS$3:CS151)</f>
        <v>0.67880987622575095</v>
      </c>
      <c r="CV151" s="1">
        <f t="shared" si="225"/>
        <v>3.1362274033061603</v>
      </c>
      <c r="CW151" s="34">
        <f t="shared" si="226"/>
        <v>1.7786076508546587</v>
      </c>
    </row>
    <row r="152" spans="2:101" ht="14.25" x14ac:dyDescent="0.15">
      <c r="B152" s="142"/>
      <c r="C152" s="100"/>
      <c r="D152" s="16"/>
      <c r="G152" s="15"/>
      <c r="J152" s="141"/>
      <c r="K152" s="143"/>
      <c r="L152" s="144"/>
      <c r="M152" s="145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46"/>
      <c r="AD152" s="146"/>
      <c r="AE152" s="146"/>
      <c r="AF152" s="146"/>
      <c r="AG152" s="146"/>
      <c r="AH152" s="146"/>
      <c r="AI152" s="146"/>
      <c r="AJ152" s="146"/>
      <c r="AK152" s="146"/>
      <c r="AM152" s="12">
        <v>149</v>
      </c>
      <c r="AN152" s="13">
        <f t="shared" si="227"/>
        <v>25271.275167785236</v>
      </c>
      <c r="AO152" s="14">
        <f t="shared" si="186"/>
        <v>1834.9282477119998</v>
      </c>
      <c r="AP152" s="33">
        <f t="shared" si="187"/>
        <v>1.9339436176520082</v>
      </c>
      <c r="AQ152" s="14">
        <f t="shared" si="188"/>
        <v>1.3321672955043571</v>
      </c>
      <c r="AR152" s="1">
        <f t="shared" si="189"/>
        <v>0.51707815619469577</v>
      </c>
      <c r="AS152" s="1">
        <f t="shared" si="190"/>
        <v>0.75065647038077232</v>
      </c>
      <c r="AT152" s="1">
        <f>SUM(AR$3:AR152)</f>
        <v>71.418444742739538</v>
      </c>
      <c r="AU152" s="1">
        <f>SUM(AS$3:AS152)</f>
        <v>106.44247368181749</v>
      </c>
      <c r="AV152" s="1">
        <f t="shared" si="191"/>
        <v>2.1401290353613794E-2</v>
      </c>
      <c r="AW152" s="1">
        <f t="shared" si="192"/>
        <v>1.5534418623157648E-2</v>
      </c>
      <c r="AX152" s="1">
        <f>SUM(AV$3:AV152)</f>
        <v>1.489792600022763</v>
      </c>
      <c r="AY152" s="1">
        <f>SUM(AW$3:AW152)</f>
        <v>1.0963113626545797</v>
      </c>
      <c r="AZ152" s="1">
        <f t="shared" si="193"/>
        <v>2.5861039626773428</v>
      </c>
      <c r="BA152" s="1">
        <f t="shared" si="194"/>
        <v>0.3934812373681833</v>
      </c>
      <c r="BB152" s="33">
        <f t="shared" si="195"/>
        <v>1.8500510002023438</v>
      </c>
      <c r="BC152" s="14">
        <f t="shared" si="196"/>
        <v>1.4160599129540214</v>
      </c>
      <c r="BD152" s="1">
        <f t="shared" si="197"/>
        <v>0.54052563950433152</v>
      </c>
      <c r="BE152" s="1">
        <f t="shared" si="198"/>
        <v>0.70618480959178831</v>
      </c>
      <c r="BF152" s="1">
        <f>SUM(BD$3:BD152)</f>
        <v>74.390837282663981</v>
      </c>
      <c r="BG152" s="1">
        <f>SUM(BE$3:BE152)</f>
        <v>100.46068454519936</v>
      </c>
      <c r="BH152" s="1">
        <f t="shared" si="199"/>
        <v>2.2371755635040388E-2</v>
      </c>
      <c r="BI152" s="1">
        <f t="shared" si="200"/>
        <v>1.4614102309607841E-2</v>
      </c>
      <c r="BJ152" s="1">
        <f>SUM(BH$3:BH152)</f>
        <v>1.5523228274016749</v>
      </c>
      <c r="BK152" s="1">
        <f>SUM(BI$3:BI152)</f>
        <v>1.0349646840468716</v>
      </c>
      <c r="BL152" s="1">
        <f t="shared" si="201"/>
        <v>2.5872875114485465</v>
      </c>
      <c r="BM152" s="34">
        <f t="shared" si="202"/>
        <v>0.51735814335480335</v>
      </c>
      <c r="BN152" s="33">
        <f t="shared" si="203"/>
        <v>1.5144805304036859</v>
      </c>
      <c r="BO152" s="14">
        <f t="shared" si="204"/>
        <v>1.7516303827526791</v>
      </c>
      <c r="BP152" s="1">
        <f t="shared" si="205"/>
        <v>0.66029241045010278</v>
      </c>
      <c r="BQ152" s="1">
        <f t="shared" si="206"/>
        <v>0.57089669706944945</v>
      </c>
      <c r="BR152" s="1">
        <f>SUM(BP$3:BP152)</f>
        <v>89.250317608315001</v>
      </c>
      <c r="BS152" s="1">
        <f>SUM(BQ$3:BQ152)</f>
        <v>82.023511642817979</v>
      </c>
      <c r="BT152" s="1">
        <f t="shared" si="207"/>
        <v>2.7328769210295919E-2</v>
      </c>
      <c r="BU152" s="1">
        <f t="shared" si="208"/>
        <v>1.1814389981020551E-2</v>
      </c>
      <c r="BV152" s="1">
        <f>SUM(BT$3:BT152)</f>
        <v>1.8655722907836605</v>
      </c>
      <c r="BW152" s="1">
        <f>SUM(BU$3:BU152)</f>
        <v>0.84568742177260869</v>
      </c>
      <c r="BX152" s="1">
        <f t="shared" si="209"/>
        <v>2.7112597125562692</v>
      </c>
      <c r="BY152" s="34">
        <f t="shared" si="210"/>
        <v>1.0198848690110518</v>
      </c>
      <c r="BZ152" s="33">
        <f t="shared" si="211"/>
        <v>1.1789100606050282</v>
      </c>
      <c r="CA152" s="14">
        <f t="shared" si="212"/>
        <v>2.0872008525513372</v>
      </c>
      <c r="CB152" s="1">
        <f t="shared" si="213"/>
        <v>0.84824112832389453</v>
      </c>
      <c r="CC152" s="1">
        <f t="shared" si="214"/>
        <v>0.47911057470948581</v>
      </c>
      <c r="CD152" s="1">
        <f>SUM(CB$3:CB152)</f>
        <v>111.53415077904423</v>
      </c>
      <c r="CE152" s="1">
        <f>SUM(CC$3:CC152)</f>
        <v>69.30486366163646</v>
      </c>
      <c r="CF152" s="1">
        <f t="shared" si="215"/>
        <v>3.5107757811183415E-2</v>
      </c>
      <c r="CG152" s="1">
        <f t="shared" si="216"/>
        <v>9.9149271710713034E-3</v>
      </c>
      <c r="CH152" s="1">
        <f>SUM(CF$3:CF152)</f>
        <v>2.3373959630236123</v>
      </c>
      <c r="CI152" s="1">
        <f>SUM(CG$3:CG152)</f>
        <v>0.7149451395429951</v>
      </c>
      <c r="CJ152" s="1">
        <f t="shared" si="217"/>
        <v>3.0523411025666074</v>
      </c>
      <c r="CK152" s="34">
        <f t="shared" si="218"/>
        <v>1.6224508234806172</v>
      </c>
      <c r="CL152" s="33">
        <f t="shared" si="219"/>
        <v>1.0950174431553639</v>
      </c>
      <c r="CM152" s="14">
        <f t="shared" si="220"/>
        <v>2.1710934700010016</v>
      </c>
      <c r="CN152" s="1">
        <f t="shared" si="221"/>
        <v>0.91322746158128321</v>
      </c>
      <c r="CO152" s="1">
        <f t="shared" si="222"/>
        <v>0.46059739657341359</v>
      </c>
      <c r="CP152" s="1">
        <f>SUM(CN$3:CN152)</f>
        <v>118.96138426255975</v>
      </c>
      <c r="CQ152" s="1">
        <f>SUM(CO$3:CO152)</f>
        <v>66.718553912416382</v>
      </c>
      <c r="CR152" s="1">
        <f t="shared" si="223"/>
        <v>3.7797469937669775E-2</v>
      </c>
      <c r="CS152" s="1">
        <f t="shared" si="224"/>
        <v>9.5318072346442517E-3</v>
      </c>
      <c r="CT152" s="1">
        <f>SUM(CR$3:CR152)</f>
        <v>2.4952149970180795</v>
      </c>
      <c r="CU152" s="1">
        <f>SUM(CS$3:CS152)</f>
        <v>0.68834168346039526</v>
      </c>
      <c r="CV152" s="1">
        <f t="shared" si="225"/>
        <v>3.1835566804784747</v>
      </c>
      <c r="CW152" s="34">
        <f t="shared" si="226"/>
        <v>1.8068733135576842</v>
      </c>
    </row>
    <row r="153" spans="2:101" ht="14.25" x14ac:dyDescent="0.15">
      <c r="B153" s="142"/>
      <c r="C153" s="100"/>
      <c r="D153" s="16"/>
      <c r="G153" s="15"/>
      <c r="J153" s="141"/>
      <c r="K153" s="143"/>
      <c r="L153" s="144"/>
      <c r="M153" s="145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46"/>
      <c r="AD153" s="146"/>
      <c r="AE153" s="146"/>
      <c r="AF153" s="146"/>
      <c r="AG153" s="146"/>
      <c r="AH153" s="146"/>
      <c r="AI153" s="146"/>
      <c r="AJ153" s="146"/>
      <c r="AK153" s="146"/>
      <c r="AM153" s="12">
        <v>150</v>
      </c>
      <c r="AN153" s="13">
        <f t="shared" si="227"/>
        <v>25102.799999999999</v>
      </c>
      <c r="AO153" s="14">
        <f t="shared" si="186"/>
        <v>1848.7762579999996</v>
      </c>
      <c r="AP153" s="33">
        <f t="shared" si="187"/>
        <v>1.9221617087915988</v>
      </c>
      <c r="AQ153" s="14">
        <f t="shared" si="188"/>
        <v>1.3221751316103905</v>
      </c>
      <c r="AR153" s="1">
        <f t="shared" si="189"/>
        <v>0.52024759177450675</v>
      </c>
      <c r="AS153" s="1">
        <f t="shared" si="190"/>
        <v>0.75632945749177283</v>
      </c>
      <c r="AT153" s="1">
        <f>SUM(AR$3:AR153)</f>
        <v>71.938692334514045</v>
      </c>
      <c r="AU153" s="1">
        <f>SUM(AS$3:AS153)</f>
        <v>107.19880313930926</v>
      </c>
      <c r="AV153" s="1">
        <f t="shared" si="191"/>
        <v>2.1676982990604447E-2</v>
      </c>
      <c r="AW153" s="1">
        <f t="shared" si="192"/>
        <v>1.5756863697745267E-2</v>
      </c>
      <c r="AX153" s="1">
        <f>SUM(AV$3:AV153)</f>
        <v>1.5114695830133675</v>
      </c>
      <c r="AY153" s="1">
        <f>SUM(AW$3:AW153)</f>
        <v>1.1120682263523249</v>
      </c>
      <c r="AZ153" s="1">
        <f t="shared" si="193"/>
        <v>2.6235378093656925</v>
      </c>
      <c r="BA153" s="1">
        <f t="shared" si="194"/>
        <v>0.39940135666104259</v>
      </c>
      <c r="BB153" s="33">
        <f t="shared" si="195"/>
        <v>1.8382690913419344</v>
      </c>
      <c r="BC153" s="14">
        <f t="shared" si="196"/>
        <v>1.406067749060055</v>
      </c>
      <c r="BD153" s="1">
        <f t="shared" si="197"/>
        <v>0.54398999836852024</v>
      </c>
      <c r="BE153" s="1">
        <f t="shared" si="198"/>
        <v>0.71120328353202888</v>
      </c>
      <c r="BF153" s="1">
        <f>SUM(BD$3:BD153)</f>
        <v>74.934827281032497</v>
      </c>
      <c r="BG153" s="1">
        <f>SUM(BE$3:BE153)</f>
        <v>101.17188782873139</v>
      </c>
      <c r="BH153" s="1">
        <f t="shared" si="199"/>
        <v>2.2666249932021678E-2</v>
      </c>
      <c r="BI153" s="1">
        <f t="shared" si="200"/>
        <v>1.4816735073583933E-2</v>
      </c>
      <c r="BJ153" s="1">
        <f>SUM(BH$3:BH153)</f>
        <v>1.5749890773336965</v>
      </c>
      <c r="BK153" s="1">
        <f>SUM(BI$3:BI153)</f>
        <v>1.0497814191204555</v>
      </c>
      <c r="BL153" s="1">
        <f t="shared" si="201"/>
        <v>2.6247704964541523</v>
      </c>
      <c r="BM153" s="34">
        <f t="shared" si="202"/>
        <v>0.525207658213241</v>
      </c>
      <c r="BN153" s="33">
        <f t="shared" si="203"/>
        <v>1.5026986215432765</v>
      </c>
      <c r="BO153" s="14">
        <f t="shared" si="204"/>
        <v>1.7416382188587127</v>
      </c>
      <c r="BP153" s="1">
        <f t="shared" si="205"/>
        <v>0.66546943323405505</v>
      </c>
      <c r="BQ153" s="1">
        <f t="shared" si="206"/>
        <v>0.57417205776254454</v>
      </c>
      <c r="BR153" s="1">
        <f>SUM(BP$3:BP153)</f>
        <v>89.915787041549052</v>
      </c>
      <c r="BS153" s="1">
        <f>SUM(BQ$3:BQ153)</f>
        <v>82.597683700580518</v>
      </c>
      <c r="BT153" s="1">
        <f t="shared" si="207"/>
        <v>2.7727893051418959E-2</v>
      </c>
      <c r="BU153" s="1">
        <f t="shared" si="208"/>
        <v>1.1961917870053011E-2</v>
      </c>
      <c r="BV153" s="1">
        <f>SUM(BT$3:BT153)</f>
        <v>1.8933001838350794</v>
      </c>
      <c r="BW153" s="1">
        <f>SUM(BU$3:BU153)</f>
        <v>0.85764933964266166</v>
      </c>
      <c r="BX153" s="1">
        <f t="shared" si="209"/>
        <v>2.750949523477741</v>
      </c>
      <c r="BY153" s="34">
        <f t="shared" si="210"/>
        <v>1.0356508441924177</v>
      </c>
      <c r="BZ153" s="33">
        <f t="shared" si="211"/>
        <v>1.167128151744619</v>
      </c>
      <c r="CA153" s="14">
        <f t="shared" si="212"/>
        <v>2.07720868865737</v>
      </c>
      <c r="CB153" s="1">
        <f t="shared" si="213"/>
        <v>0.85680394094273493</v>
      </c>
      <c r="CC153" s="1">
        <f t="shared" si="214"/>
        <v>0.48141527881166463</v>
      </c>
      <c r="CD153" s="1">
        <f>SUM(CB$3:CB153)</f>
        <v>112.39095471998696</v>
      </c>
      <c r="CE153" s="1">
        <f>SUM(CC$3:CC153)</f>
        <v>69.786278940448128</v>
      </c>
      <c r="CF153" s="1">
        <f t="shared" si="215"/>
        <v>3.5700164205947293E-2</v>
      </c>
      <c r="CG153" s="1">
        <f t="shared" si="216"/>
        <v>1.0029484975243011E-2</v>
      </c>
      <c r="CH153" s="1">
        <f>SUM(CF$3:CF153)</f>
        <v>2.3730961272295596</v>
      </c>
      <c r="CI153" s="1">
        <f>SUM(CG$3:CG153)</f>
        <v>0.72497462451823813</v>
      </c>
      <c r="CJ153" s="1">
        <f t="shared" si="217"/>
        <v>3.0980707517477977</v>
      </c>
      <c r="CK153" s="34">
        <f t="shared" si="218"/>
        <v>1.6481215027113216</v>
      </c>
      <c r="CL153" s="33">
        <f t="shared" si="219"/>
        <v>1.0832355342949544</v>
      </c>
      <c r="CM153" s="14">
        <f t="shared" si="220"/>
        <v>2.1611013061070348</v>
      </c>
      <c r="CN153" s="1">
        <f t="shared" si="221"/>
        <v>0.92316026232546922</v>
      </c>
      <c r="CO153" s="1">
        <f t="shared" si="222"/>
        <v>0.46272703513440572</v>
      </c>
      <c r="CP153" s="1">
        <f>SUM(CN$3:CN153)</f>
        <v>119.88454452488521</v>
      </c>
      <c r="CQ153" s="1">
        <f>SUM(CO$3:CO153)</f>
        <v>67.181280947550789</v>
      </c>
      <c r="CR153" s="1">
        <f t="shared" si="223"/>
        <v>3.8465010930227882E-2</v>
      </c>
      <c r="CS153" s="1">
        <f t="shared" si="224"/>
        <v>9.6401465653001197E-3</v>
      </c>
      <c r="CT153" s="1">
        <f>SUM(CR$3:CR153)</f>
        <v>2.5336800079483073</v>
      </c>
      <c r="CU153" s="1">
        <f>SUM(CS$3:CS153)</f>
        <v>0.69798183002569536</v>
      </c>
      <c r="CV153" s="1">
        <f t="shared" si="225"/>
        <v>3.2316618379740025</v>
      </c>
      <c r="CW153" s="34">
        <f t="shared" si="226"/>
        <v>1.835698177922612</v>
      </c>
    </row>
    <row r="154" spans="2:101" ht="14.25" x14ac:dyDescent="0.15">
      <c r="B154" s="142"/>
      <c r="C154" s="100"/>
      <c r="D154" s="16"/>
      <c r="G154" s="15"/>
      <c r="J154" s="141"/>
      <c r="K154" s="143"/>
      <c r="L154" s="144"/>
      <c r="M154" s="145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46"/>
      <c r="AD154" s="146"/>
      <c r="AE154" s="146"/>
      <c r="AF154" s="146"/>
      <c r="AG154" s="146"/>
      <c r="AH154" s="146"/>
      <c r="AI154" s="146"/>
      <c r="AJ154" s="146"/>
      <c r="AK154" s="146"/>
      <c r="AM154" s="12">
        <v>151</v>
      </c>
      <c r="AN154" s="13">
        <f t="shared" si="227"/>
        <v>24936.556291390727</v>
      </c>
      <c r="AO154" s="14">
        <f t="shared" si="186"/>
        <v>1862.7144170319996</v>
      </c>
      <c r="AP154" s="33">
        <f t="shared" si="187"/>
        <v>1.9105181735851475</v>
      </c>
      <c r="AQ154" s="14">
        <f t="shared" si="188"/>
        <v>1.3123329923770937</v>
      </c>
      <c r="AR154" s="1">
        <f t="shared" si="189"/>
        <v>0.52341820864413369</v>
      </c>
      <c r="AS154" s="1">
        <f t="shared" si="190"/>
        <v>0.76200172197808613</v>
      </c>
      <c r="AT154" s="1">
        <f>SUM(AR$3:AR154)</f>
        <v>72.462110543158175</v>
      </c>
      <c r="AU154" s="1">
        <f>SUM(AS$3:AS154)</f>
        <v>107.96080486128734</v>
      </c>
      <c r="AV154" s="1">
        <f t="shared" si="191"/>
        <v>2.1954485973684497E-2</v>
      </c>
      <c r="AW154" s="1">
        <f t="shared" si="192"/>
        <v>1.5980869447040417E-2</v>
      </c>
      <c r="AX154" s="1">
        <f>SUM(AV$3:AV154)</f>
        <v>1.533424068987052</v>
      </c>
      <c r="AY154" s="1">
        <f>SUM(AW$3:AW154)</f>
        <v>1.1280490957993654</v>
      </c>
      <c r="AZ154" s="1">
        <f t="shared" si="193"/>
        <v>2.6614731647864174</v>
      </c>
      <c r="BA154" s="1">
        <f t="shared" si="194"/>
        <v>0.40537497318768656</v>
      </c>
      <c r="BB154" s="33">
        <f t="shared" si="195"/>
        <v>1.8266255561354827</v>
      </c>
      <c r="BC154" s="14">
        <f t="shared" si="196"/>
        <v>1.396225609826758</v>
      </c>
      <c r="BD154" s="1">
        <f t="shared" si="197"/>
        <v>0.54745757642615012</v>
      </c>
      <c r="BE154" s="1">
        <f t="shared" si="198"/>
        <v>0.71621662929107766</v>
      </c>
      <c r="BF154" s="1">
        <f>SUM(BD$3:BD154)</f>
        <v>75.482284857458652</v>
      </c>
      <c r="BG154" s="1">
        <f>SUM(BE$3:BE154)</f>
        <v>101.88810445802247</v>
      </c>
      <c r="BH154" s="1">
        <f t="shared" si="199"/>
        <v>2.2962803900096852E-2</v>
      </c>
      <c r="BI154" s="1">
        <f t="shared" si="200"/>
        <v>1.5020654308743433E-2</v>
      </c>
      <c r="BJ154" s="1">
        <f>SUM(BH$3:BH154)</f>
        <v>1.5979518812337934</v>
      </c>
      <c r="BK154" s="1">
        <f>SUM(BI$3:BI154)</f>
        <v>1.064802073429199</v>
      </c>
      <c r="BL154" s="1">
        <f t="shared" si="201"/>
        <v>2.6627539546629926</v>
      </c>
      <c r="BM154" s="34">
        <f t="shared" si="202"/>
        <v>0.53314980780459442</v>
      </c>
      <c r="BN154" s="33">
        <f t="shared" si="203"/>
        <v>1.4910550863368253</v>
      </c>
      <c r="BO154" s="14">
        <f t="shared" si="204"/>
        <v>1.7317960796254157</v>
      </c>
      <c r="BP154" s="1">
        <f t="shared" si="205"/>
        <v>0.67066603317572049</v>
      </c>
      <c r="BQ154" s="1">
        <f t="shared" si="206"/>
        <v>0.57743519099332885</v>
      </c>
      <c r="BR154" s="1">
        <f>SUM(BP$3:BP154)</f>
        <v>90.586453074724773</v>
      </c>
      <c r="BS154" s="1">
        <f>SUM(BQ$3:BQ154)</f>
        <v>83.175118891573845</v>
      </c>
      <c r="BT154" s="1">
        <f t="shared" si="207"/>
        <v>2.8130714169314945E-2</v>
      </c>
      <c r="BU154" s="1">
        <f t="shared" si="208"/>
        <v>1.2110099144443425E-2</v>
      </c>
      <c r="BV154" s="1">
        <f>SUM(BT$3:BT154)</f>
        <v>1.9214308980043944</v>
      </c>
      <c r="BW154" s="1">
        <f>SUM(BU$3:BU154)</f>
        <v>0.86975943878710504</v>
      </c>
      <c r="BX154" s="1">
        <f t="shared" si="209"/>
        <v>2.7911903367914994</v>
      </c>
      <c r="BY154" s="34">
        <f t="shared" si="210"/>
        <v>1.0516714592172893</v>
      </c>
      <c r="BZ154" s="33">
        <f t="shared" si="211"/>
        <v>1.1554846165381676</v>
      </c>
      <c r="CA154" s="14">
        <f t="shared" si="212"/>
        <v>2.0673665494240732</v>
      </c>
      <c r="CB154" s="1">
        <f t="shared" si="213"/>
        <v>0.86543774420467878</v>
      </c>
      <c r="CC154" s="1">
        <f t="shared" si="214"/>
        <v>0.48370715888702948</v>
      </c>
      <c r="CD154" s="1">
        <f>SUM(CB$3:CB154)</f>
        <v>113.25639246419165</v>
      </c>
      <c r="CE154" s="1">
        <f>SUM(CC$3:CC154)</f>
        <v>70.269986099335156</v>
      </c>
      <c r="CF154" s="1">
        <f t="shared" si="215"/>
        <v>3.6300305381918474E-2</v>
      </c>
      <c r="CG154" s="1">
        <f t="shared" si="216"/>
        <v>1.0144414026658536E-2</v>
      </c>
      <c r="CH154" s="1">
        <f>SUM(CF$3:CF154)</f>
        <v>2.4093964326114783</v>
      </c>
      <c r="CI154" s="1">
        <f>SUM(CG$3:CG154)</f>
        <v>0.73511903854489669</v>
      </c>
      <c r="CJ154" s="1">
        <f t="shared" si="217"/>
        <v>3.144515471156375</v>
      </c>
      <c r="CK154" s="34">
        <f t="shared" si="218"/>
        <v>1.6742773940665816</v>
      </c>
      <c r="CL154" s="33">
        <f t="shared" si="219"/>
        <v>1.071591999088503</v>
      </c>
      <c r="CM154" s="14">
        <f t="shared" si="220"/>
        <v>2.1512591668737384</v>
      </c>
      <c r="CN154" s="1">
        <f t="shared" si="221"/>
        <v>0.93319099139467332</v>
      </c>
      <c r="CO154" s="1">
        <f t="shared" si="222"/>
        <v>0.46484403896961612</v>
      </c>
      <c r="CP154" s="1">
        <f>SUM(CN$3:CN154)</f>
        <v>120.81773551627988</v>
      </c>
      <c r="CQ154" s="1">
        <f>SUM(CO$3:CO154)</f>
        <v>67.646124986520405</v>
      </c>
      <c r="CR154" s="1">
        <f t="shared" si="223"/>
        <v>3.9142177694609905E-2</v>
      </c>
      <c r="CS154" s="1">
        <f t="shared" si="224"/>
        <v>9.7488124839461166E-3</v>
      </c>
      <c r="CT154" s="1">
        <f>SUM(CR$3:CR154)</f>
        <v>2.572822185642917</v>
      </c>
      <c r="CU154" s="1">
        <f>SUM(CS$3:CS154)</f>
        <v>0.70773064250964146</v>
      </c>
      <c r="CV154" s="1">
        <f t="shared" si="225"/>
        <v>3.2805528281525582</v>
      </c>
      <c r="CW154" s="34">
        <f t="shared" si="226"/>
        <v>1.8650915431332755</v>
      </c>
    </row>
    <row r="155" spans="2:101" ht="14.25" x14ac:dyDescent="0.15">
      <c r="B155" s="142"/>
      <c r="C155" s="100"/>
      <c r="D155" s="16"/>
      <c r="G155" s="15"/>
      <c r="J155" s="141"/>
      <c r="K155" s="143"/>
      <c r="L155" s="144"/>
      <c r="M155" s="145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46"/>
      <c r="AD155" s="146"/>
      <c r="AE155" s="146"/>
      <c r="AF155" s="146"/>
      <c r="AG155" s="146"/>
      <c r="AH155" s="146"/>
      <c r="AI155" s="146"/>
      <c r="AJ155" s="146"/>
      <c r="AK155" s="146"/>
      <c r="AM155" s="12">
        <v>152</v>
      </c>
      <c r="AN155" s="13">
        <f t="shared" si="227"/>
        <v>24772.499999999996</v>
      </c>
      <c r="AO155" s="14">
        <f t="shared" si="186"/>
        <v>1876.7427248079998</v>
      </c>
      <c r="AP155" s="33">
        <f t="shared" si="187"/>
        <v>1.8990101659966545</v>
      </c>
      <c r="AQ155" s="14">
        <f t="shared" si="188"/>
        <v>1.3026380317684663</v>
      </c>
      <c r="AR155" s="1">
        <f t="shared" si="189"/>
        <v>0.52659012463746957</v>
      </c>
      <c r="AS155" s="1">
        <f t="shared" si="190"/>
        <v>0.7676729648699081</v>
      </c>
      <c r="AT155" s="1">
        <f>SUM(AR$3:AR155)</f>
        <v>72.988700667795641</v>
      </c>
      <c r="AU155" s="1">
        <f>SUM(AS$3:AS155)</f>
        <v>108.72847782615725</v>
      </c>
      <c r="AV155" s="1">
        <f t="shared" si="191"/>
        <v>2.2233805262470936E-2</v>
      </c>
      <c r="AW155" s="1">
        <f t="shared" si="192"/>
        <v>1.6206429258364727E-2</v>
      </c>
      <c r="AX155" s="1">
        <f>SUM(AV$3:AV155)</f>
        <v>1.5556578742495228</v>
      </c>
      <c r="AY155" s="1">
        <f>SUM(AW$3:AW155)</f>
        <v>1.1442555250577302</v>
      </c>
      <c r="AZ155" s="1">
        <f t="shared" si="193"/>
        <v>2.699913399307253</v>
      </c>
      <c r="BA155" s="1">
        <f t="shared" si="194"/>
        <v>0.41140234919179264</v>
      </c>
      <c r="BB155" s="33">
        <f t="shared" si="195"/>
        <v>1.8151175485469897</v>
      </c>
      <c r="BC155" s="14">
        <f t="shared" si="196"/>
        <v>1.3865306492181306</v>
      </c>
      <c r="BD155" s="1">
        <f t="shared" si="197"/>
        <v>0.55092850642125346</v>
      </c>
      <c r="BE155" s="1">
        <f t="shared" si="198"/>
        <v>0.72122459071777711</v>
      </c>
      <c r="BF155" s="1">
        <f>SUM(BD$3:BD155)</f>
        <v>76.033213363879909</v>
      </c>
      <c r="BG155" s="1">
        <f>SUM(BE$3:BE155)</f>
        <v>102.60932904874025</v>
      </c>
      <c r="BH155" s="1">
        <f t="shared" si="199"/>
        <v>2.3261425826675147E-2</v>
      </c>
      <c r="BI155" s="1">
        <f t="shared" si="200"/>
        <v>1.5225852470708628E-2</v>
      </c>
      <c r="BJ155" s="1">
        <f>SUM(BH$3:BH155)</f>
        <v>1.6212133070604686</v>
      </c>
      <c r="BK155" s="1">
        <f>SUM(BI$3:BI155)</f>
        <v>1.0800279258999077</v>
      </c>
      <c r="BL155" s="1">
        <f t="shared" si="201"/>
        <v>2.7012412329603763</v>
      </c>
      <c r="BM155" s="34">
        <f t="shared" si="202"/>
        <v>0.54118538116056092</v>
      </c>
      <c r="BN155" s="33">
        <f t="shared" si="203"/>
        <v>1.4795470787483322</v>
      </c>
      <c r="BO155" s="14">
        <f t="shared" si="204"/>
        <v>1.7221011190167883</v>
      </c>
      <c r="BP155" s="1">
        <f t="shared" si="205"/>
        <v>0.67588251456383552</v>
      </c>
      <c r="BQ155" s="1">
        <f t="shared" si="206"/>
        <v>0.58068599396238552</v>
      </c>
      <c r="BR155" s="1">
        <f>SUM(BP$3:BP155)</f>
        <v>91.262335589288611</v>
      </c>
      <c r="BS155" s="1">
        <f>SUM(BQ$3:BQ155)</f>
        <v>83.755804885536236</v>
      </c>
      <c r="BT155" s="1">
        <f t="shared" si="207"/>
        <v>2.853726172602861E-2</v>
      </c>
      <c r="BU155" s="1">
        <f t="shared" si="208"/>
        <v>1.2258926539205918E-2</v>
      </c>
      <c r="BV155" s="1">
        <f>SUM(BT$3:BT155)</f>
        <v>1.949968159730423</v>
      </c>
      <c r="BW155" s="1">
        <f>SUM(BU$3:BU155)</f>
        <v>0.88201836532631095</v>
      </c>
      <c r="BX155" s="1">
        <f t="shared" si="209"/>
        <v>2.8319865250567338</v>
      </c>
      <c r="BY155" s="34">
        <f t="shared" si="210"/>
        <v>1.0679497944041121</v>
      </c>
      <c r="BZ155" s="33">
        <f t="shared" si="211"/>
        <v>1.1439766089496746</v>
      </c>
      <c r="CA155" s="14">
        <f t="shared" si="212"/>
        <v>2.0576715888154458</v>
      </c>
      <c r="CB155" s="1">
        <f t="shared" si="213"/>
        <v>0.87414374750034041</v>
      </c>
      <c r="CC155" s="1">
        <f t="shared" si="214"/>
        <v>0.48598620179990776</v>
      </c>
      <c r="CD155" s="1">
        <f>SUM(CB$3:CB155)</f>
        <v>114.13053621169199</v>
      </c>
      <c r="CE155" s="1">
        <f>SUM(CC$3:CC155)</f>
        <v>70.75597230113506</v>
      </c>
      <c r="CF155" s="1">
        <f t="shared" si="215"/>
        <v>3.6908291561125489E-2</v>
      </c>
      <c r="CG155" s="1">
        <f t="shared" si="216"/>
        <v>1.025970870466472E-2</v>
      </c>
      <c r="CH155" s="1">
        <f>SUM(CF$3:CF155)</f>
        <v>2.4463047241726037</v>
      </c>
      <c r="CI155" s="1">
        <f>SUM(CG$3:CG155)</f>
        <v>0.74537874724956144</v>
      </c>
      <c r="CJ155" s="1">
        <f t="shared" si="217"/>
        <v>3.1916834714221651</v>
      </c>
      <c r="CK155" s="34">
        <f t="shared" si="218"/>
        <v>1.7009259769230423</v>
      </c>
      <c r="CL155" s="33">
        <f t="shared" si="219"/>
        <v>1.06008399150001</v>
      </c>
      <c r="CM155" s="14">
        <f t="shared" si="220"/>
        <v>2.1415642062651101</v>
      </c>
      <c r="CN155" s="1">
        <f t="shared" si="221"/>
        <v>0.94332148020177942</v>
      </c>
      <c r="CO155" s="1">
        <f t="shared" si="222"/>
        <v>0.46694840951978783</v>
      </c>
      <c r="CP155" s="1">
        <f>SUM(CN$3:CN155)</f>
        <v>121.76105699648166</v>
      </c>
      <c r="CQ155" s="1">
        <f>SUM(CO$3:CO155)</f>
        <v>68.113073396040193</v>
      </c>
      <c r="CR155" s="1">
        <f t="shared" si="223"/>
        <v>3.9829129164075133E-2</v>
      </c>
      <c r="CS155" s="1">
        <f t="shared" si="224"/>
        <v>9.8577997565288539E-3</v>
      </c>
      <c r="CT155" s="1">
        <f>SUM(CR$3:CR155)</f>
        <v>2.6126513148069921</v>
      </c>
      <c r="CU155" s="1">
        <f>SUM(CS$3:CS155)</f>
        <v>0.71758844226617036</v>
      </c>
      <c r="CV155" s="1">
        <f t="shared" si="225"/>
        <v>3.3302397570731626</v>
      </c>
      <c r="CW155" s="34">
        <f t="shared" si="226"/>
        <v>1.8950628725408216</v>
      </c>
    </row>
    <row r="156" spans="2:101" ht="14.25" x14ac:dyDescent="0.15">
      <c r="B156" s="142"/>
      <c r="C156" s="100"/>
      <c r="D156" s="16"/>
      <c r="G156" s="15"/>
      <c r="J156" s="141"/>
      <c r="K156" s="143"/>
      <c r="L156" s="144"/>
      <c r="M156" s="145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46"/>
      <c r="AD156" s="146"/>
      <c r="AE156" s="146"/>
      <c r="AF156" s="146"/>
      <c r="AG156" s="146"/>
      <c r="AH156" s="146"/>
      <c r="AI156" s="146"/>
      <c r="AJ156" s="146"/>
      <c r="AK156" s="146"/>
      <c r="AM156" s="12">
        <v>153</v>
      </c>
      <c r="AN156" s="13">
        <f t="shared" si="227"/>
        <v>24610.588235294115</v>
      </c>
      <c r="AO156" s="14">
        <f t="shared" si="186"/>
        <v>1890.8611813279999</v>
      </c>
      <c r="AP156" s="33">
        <f t="shared" si="187"/>
        <v>1.8876349143962901</v>
      </c>
      <c r="AQ156" s="14">
        <f t="shared" si="188"/>
        <v>1.2930874781546795</v>
      </c>
      <c r="AR156" s="1">
        <f t="shared" si="189"/>
        <v>0.52976345816310755</v>
      </c>
      <c r="AS156" s="1">
        <f t="shared" si="190"/>
        <v>0.77334288429354014</v>
      </c>
      <c r="AT156" s="1">
        <f>SUM(AR$3:AR156)</f>
        <v>73.518464125958744</v>
      </c>
      <c r="AU156" s="1">
        <f>SUM(AS$3:AS156)</f>
        <v>109.50182071045079</v>
      </c>
      <c r="AV156" s="1">
        <f t="shared" si="191"/>
        <v>2.2514946971932071E-2</v>
      </c>
      <c r="AW156" s="1">
        <f t="shared" si="192"/>
        <v>1.6433536291237727E-2</v>
      </c>
      <c r="AX156" s="1">
        <f>SUM(AV$3:AV156)</f>
        <v>1.578172821221455</v>
      </c>
      <c r="AY156" s="1">
        <f>SUM(AW$3:AW156)</f>
        <v>1.160689061348968</v>
      </c>
      <c r="AZ156" s="1">
        <f t="shared" si="193"/>
        <v>2.738861882570423</v>
      </c>
      <c r="BA156" s="1">
        <f t="shared" si="194"/>
        <v>0.41748375987248698</v>
      </c>
      <c r="BB156" s="33">
        <f t="shared" si="195"/>
        <v>1.8037422969466257</v>
      </c>
      <c r="BC156" s="14">
        <f t="shared" si="196"/>
        <v>1.3769800956043439</v>
      </c>
      <c r="BD156" s="1">
        <f t="shared" si="197"/>
        <v>0.55440292202095587</v>
      </c>
      <c r="BE156" s="1">
        <f t="shared" si="198"/>
        <v>0.72622691002741713</v>
      </c>
      <c r="BF156" s="1">
        <f>SUM(BD$3:BD156)</f>
        <v>76.587616285900864</v>
      </c>
      <c r="BG156" s="1">
        <f>SUM(BE$3:BE156)</f>
        <v>103.33555595876767</v>
      </c>
      <c r="BH156" s="1">
        <f t="shared" si="199"/>
        <v>2.3562124185890623E-2</v>
      </c>
      <c r="BI156" s="1">
        <f t="shared" si="200"/>
        <v>1.5432321838082614E-2</v>
      </c>
      <c r="BJ156" s="1">
        <f>SUM(BH$3:BH156)</f>
        <v>1.6447754312463592</v>
      </c>
      <c r="BK156" s="1">
        <f>SUM(BI$3:BI156)</f>
        <v>1.0954602477379902</v>
      </c>
      <c r="BL156" s="1">
        <f t="shared" si="201"/>
        <v>2.7402356789843494</v>
      </c>
      <c r="BM156" s="34">
        <f t="shared" si="202"/>
        <v>0.54931518350836894</v>
      </c>
      <c r="BN156" s="33">
        <f t="shared" si="203"/>
        <v>1.468171827147968</v>
      </c>
      <c r="BO156" s="14">
        <f t="shared" si="204"/>
        <v>1.7125505654030018</v>
      </c>
      <c r="BP156" s="1">
        <f t="shared" si="205"/>
        <v>0.68111918612590039</v>
      </c>
      <c r="BQ156" s="1">
        <f t="shared" si="206"/>
        <v>0.58392436416303861</v>
      </c>
      <c r="BR156" s="1">
        <f>SUM(BP$3:BP156)</f>
        <v>91.943454775414509</v>
      </c>
      <c r="BS156" s="1">
        <f>SUM(BQ$3:BQ156)</f>
        <v>84.339729249699275</v>
      </c>
      <c r="BT156" s="1">
        <f t="shared" si="207"/>
        <v>2.8947565410350765E-2</v>
      </c>
      <c r="BU156" s="1">
        <f t="shared" si="208"/>
        <v>1.240839273846457E-2</v>
      </c>
      <c r="BV156" s="1">
        <f>SUM(BT$3:BT156)</f>
        <v>1.9789157251407739</v>
      </c>
      <c r="BW156" s="1">
        <f>SUM(BU$3:BU156)</f>
        <v>0.89442675806477556</v>
      </c>
      <c r="BX156" s="1">
        <f t="shared" si="209"/>
        <v>2.8733424832055494</v>
      </c>
      <c r="BY156" s="34">
        <f t="shared" si="210"/>
        <v>1.0844889670759983</v>
      </c>
      <c r="BZ156" s="33">
        <f t="shared" si="211"/>
        <v>1.1326013573493106</v>
      </c>
      <c r="CA156" s="14">
        <f t="shared" si="212"/>
        <v>2.048121035201659</v>
      </c>
      <c r="CB156" s="1">
        <f t="shared" si="213"/>
        <v>0.88292318697229466</v>
      </c>
      <c r="CC156" s="1">
        <f t="shared" si="214"/>
        <v>0.48825239466452702</v>
      </c>
      <c r="CD156" s="1">
        <f>SUM(CB$3:CB156)</f>
        <v>115.01345939866428</v>
      </c>
      <c r="CE156" s="1">
        <f>SUM(CC$3:CC156)</f>
        <v>71.244224695799588</v>
      </c>
      <c r="CF156" s="1">
        <f t="shared" si="215"/>
        <v>3.7524235446322524E-2</v>
      </c>
      <c r="CG156" s="1">
        <f t="shared" si="216"/>
        <v>1.0375363386621199E-2</v>
      </c>
      <c r="CH156" s="1">
        <f>SUM(CF$3:CF156)</f>
        <v>2.483828959618926</v>
      </c>
      <c r="CI156" s="1">
        <f>SUM(CG$3:CG156)</f>
        <v>0.75575411063618259</v>
      </c>
      <c r="CJ156" s="1">
        <f t="shared" si="217"/>
        <v>3.2395830702551085</v>
      </c>
      <c r="CK156" s="34">
        <f t="shared" si="218"/>
        <v>1.7280748489827435</v>
      </c>
      <c r="CL156" s="33">
        <f t="shared" si="219"/>
        <v>1.048708739899646</v>
      </c>
      <c r="CM156" s="14">
        <f t="shared" si="220"/>
        <v>2.1320136526513234</v>
      </c>
      <c r="CN156" s="1">
        <f t="shared" si="221"/>
        <v>0.95355360545168433</v>
      </c>
      <c r="CO156" s="1">
        <f t="shared" si="222"/>
        <v>0.46904014838573987</v>
      </c>
      <c r="CP156" s="1">
        <f>SUM(CN$3:CN156)</f>
        <v>122.71461060193334</v>
      </c>
      <c r="CQ156" s="1">
        <f>SUM(CO$3:CO156)</f>
        <v>68.582113544425937</v>
      </c>
      <c r="CR156" s="1">
        <f t="shared" si="223"/>
        <v>4.0526028231696584E-2</v>
      </c>
      <c r="CS156" s="1">
        <f t="shared" si="224"/>
        <v>9.9671031531969722E-3</v>
      </c>
      <c r="CT156" s="1">
        <f>SUM(CR$3:CR156)</f>
        <v>2.6531773430386885</v>
      </c>
      <c r="CU156" s="1">
        <f>SUM(CS$3:CS156)</f>
        <v>0.72755554541936729</v>
      </c>
      <c r="CV156" s="1">
        <f t="shared" si="225"/>
        <v>3.3807328884580556</v>
      </c>
      <c r="CW156" s="34">
        <f t="shared" si="226"/>
        <v>1.9256217976193213</v>
      </c>
    </row>
    <row r="157" spans="2:101" ht="14.25" x14ac:dyDescent="0.15">
      <c r="B157" s="142"/>
      <c r="C157" s="100"/>
      <c r="D157" s="16"/>
      <c r="G157" s="15"/>
      <c r="J157" s="141"/>
      <c r="K157" s="143"/>
      <c r="L157" s="144"/>
      <c r="M157" s="145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46"/>
      <c r="AD157" s="146"/>
      <c r="AE157" s="146"/>
      <c r="AF157" s="146"/>
      <c r="AG157" s="146"/>
      <c r="AH157" s="146"/>
      <c r="AI157" s="146"/>
      <c r="AJ157" s="146"/>
      <c r="AK157" s="146"/>
      <c r="AM157" s="12">
        <v>154</v>
      </c>
      <c r="AN157" s="13">
        <f t="shared" si="227"/>
        <v>24450.779220779223</v>
      </c>
      <c r="AO157" s="14">
        <f t="shared" si="186"/>
        <v>1905.0697865919997</v>
      </c>
      <c r="AP157" s="33">
        <f t="shared" si="187"/>
        <v>1.8763897191446106</v>
      </c>
      <c r="AQ157" s="14">
        <f t="shared" si="188"/>
        <v>1.2836786318962885</v>
      </c>
      <c r="AR157" s="1">
        <f t="shared" si="189"/>
        <v>0.53293832821460452</v>
      </c>
      <c r="AS157" s="1">
        <f t="shared" si="190"/>
        <v>0.77901117550174537</v>
      </c>
      <c r="AT157" s="1">
        <f>SUM(AR$3:AR157)</f>
        <v>74.051402454173342</v>
      </c>
      <c r="AU157" s="1">
        <f>SUM(AS$3:AS157)</f>
        <v>110.28083188595254</v>
      </c>
      <c r="AV157" s="1">
        <f t="shared" si="191"/>
        <v>2.2797917373624747E-2</v>
      </c>
      <c r="AW157" s="1">
        <f t="shared" si="192"/>
        <v>1.6662183476009552E-2</v>
      </c>
      <c r="AX157" s="1">
        <f>SUM(AV$3:AV157)</f>
        <v>1.6009707385950798</v>
      </c>
      <c r="AY157" s="1">
        <f>SUM(AW$3:AW157)</f>
        <v>1.1773512448249774</v>
      </c>
      <c r="AZ157" s="1">
        <f t="shared" si="193"/>
        <v>2.7783219834200574</v>
      </c>
      <c r="BA157" s="1">
        <f t="shared" si="194"/>
        <v>0.42361949377010233</v>
      </c>
      <c r="BB157" s="33">
        <f t="shared" si="195"/>
        <v>1.792497101694946</v>
      </c>
      <c r="BC157" s="14">
        <f t="shared" si="196"/>
        <v>1.3675712493459529</v>
      </c>
      <c r="BD157" s="1">
        <f t="shared" si="197"/>
        <v>0.55788095782940006</v>
      </c>
      <c r="BE157" s="1">
        <f t="shared" si="198"/>
        <v>0.73122332783630439</v>
      </c>
      <c r="BF157" s="1">
        <f>SUM(BD$3:BD157)</f>
        <v>77.145497243730262</v>
      </c>
      <c r="BG157" s="1">
        <f>SUM(BE$3:BE157)</f>
        <v>104.06677928660397</v>
      </c>
      <c r="BH157" s="1">
        <f t="shared" si="199"/>
        <v>2.3864907640479889E-2</v>
      </c>
      <c r="BI157" s="1">
        <f t="shared" si="200"/>
        <v>1.5640054512054288E-2</v>
      </c>
      <c r="BJ157" s="1">
        <f>SUM(BH$3:BH157)</f>
        <v>1.6686403388868392</v>
      </c>
      <c r="BK157" s="1">
        <f>SUM(BI$3:BI157)</f>
        <v>1.1111003022500445</v>
      </c>
      <c r="BL157" s="1">
        <f t="shared" si="201"/>
        <v>2.7797406411368835</v>
      </c>
      <c r="BM157" s="34">
        <f t="shared" si="202"/>
        <v>0.55754003663679463</v>
      </c>
      <c r="BN157" s="33">
        <f t="shared" si="203"/>
        <v>1.4569266318962883</v>
      </c>
      <c r="BO157" s="14">
        <f t="shared" si="204"/>
        <v>1.7031417191446105</v>
      </c>
      <c r="BP157" s="1">
        <f t="shared" si="205"/>
        <v>0.6863763611064152</v>
      </c>
      <c r="BQ157" s="1">
        <f t="shared" si="206"/>
        <v>0.58715019939869839</v>
      </c>
      <c r="BR157" s="1">
        <f>SUM(BP$3:BP157)</f>
        <v>92.62983113652092</v>
      </c>
      <c r="BS157" s="1">
        <f>SUM(BQ$3:BQ157)</f>
        <v>84.926879449097967</v>
      </c>
      <c r="BT157" s="1">
        <f t="shared" si="207"/>
        <v>2.9361655447329986E-2</v>
      </c>
      <c r="BU157" s="1">
        <f t="shared" si="208"/>
        <v>1.2558490376027716E-2</v>
      </c>
      <c r="BV157" s="1">
        <f>SUM(BT$3:BT157)</f>
        <v>2.0082773805881038</v>
      </c>
      <c r="BW157" s="1">
        <f>SUM(BU$3:BU157)</f>
        <v>0.9069852484408033</v>
      </c>
      <c r="BX157" s="1">
        <f t="shared" si="209"/>
        <v>2.915262629028907</v>
      </c>
      <c r="BY157" s="34">
        <f t="shared" si="210"/>
        <v>1.1012921321473006</v>
      </c>
      <c r="BZ157" s="33">
        <f t="shared" si="211"/>
        <v>1.1213561620976304</v>
      </c>
      <c r="CA157" s="14">
        <f t="shared" si="212"/>
        <v>2.0387121889432684</v>
      </c>
      <c r="CB157" s="1">
        <f t="shared" si="213"/>
        <v>0.89177732624162931</v>
      </c>
      <c r="CC157" s="1">
        <f t="shared" si="214"/>
        <v>0.49050572485090838</v>
      </c>
      <c r="CD157" s="1">
        <f>SUM(CB$3:CB157)</f>
        <v>115.9052367249059</v>
      </c>
      <c r="CE157" s="1">
        <f>SUM(CC$3:CC157)</f>
        <v>71.734730420650493</v>
      </c>
      <c r="CF157" s="1">
        <f t="shared" si="215"/>
        <v>3.8148252289225248E-2</v>
      </c>
      <c r="CG157" s="1">
        <f t="shared" si="216"/>
        <v>1.0491372448199985E-2</v>
      </c>
      <c r="CH157" s="1">
        <f>SUM(CF$3:CF157)</f>
        <v>2.5219772119081512</v>
      </c>
      <c r="CI157" s="1">
        <f>SUM(CG$3:CG157)</f>
        <v>0.76624548308438256</v>
      </c>
      <c r="CJ157" s="1">
        <f t="shared" si="217"/>
        <v>3.2882226949925339</v>
      </c>
      <c r="CK157" s="34">
        <f t="shared" si="218"/>
        <v>1.7557317288237686</v>
      </c>
      <c r="CL157" s="33">
        <f t="shared" si="219"/>
        <v>1.0374635446479661</v>
      </c>
      <c r="CM157" s="14">
        <f t="shared" si="220"/>
        <v>2.1226048063929328</v>
      </c>
      <c r="CN157" s="1">
        <f t="shared" si="221"/>
        <v>0.96388929052858596</v>
      </c>
      <c r="CO157" s="1">
        <f t="shared" si="222"/>
        <v>0.47111925733333226</v>
      </c>
      <c r="CP157" s="1">
        <f>SUM(CN$3:CN157)</f>
        <v>123.67849989246193</v>
      </c>
      <c r="CQ157" s="1">
        <f>SUM(CO$3:CO157)</f>
        <v>69.053232801759265</v>
      </c>
      <c r="CR157" s="1">
        <f t="shared" si="223"/>
        <v>4.1233041872611731E-2</v>
      </c>
      <c r="CS157" s="1">
        <f t="shared" si="224"/>
        <v>1.0076717448518496E-2</v>
      </c>
      <c r="CT157" s="1">
        <f>SUM(CR$3:CR157)</f>
        <v>2.6944103849113001</v>
      </c>
      <c r="CU157" s="1">
        <f>SUM(CS$3:CS157)</f>
        <v>0.73763226286788575</v>
      </c>
      <c r="CV157" s="1">
        <f t="shared" si="225"/>
        <v>3.4320426477791859</v>
      </c>
      <c r="CW157" s="34">
        <f t="shared" si="226"/>
        <v>1.9567781220434144</v>
      </c>
    </row>
    <row r="158" spans="2:101" ht="14.25" x14ac:dyDescent="0.15">
      <c r="B158" s="142"/>
      <c r="C158" s="100"/>
      <c r="D158" s="16"/>
      <c r="G158" s="15"/>
      <c r="J158" s="141"/>
      <c r="K158" s="143"/>
      <c r="L158" s="144"/>
      <c r="M158" s="145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46"/>
      <c r="AD158" s="146"/>
      <c r="AE158" s="146"/>
      <c r="AF158" s="146"/>
      <c r="AG158" s="146"/>
      <c r="AH158" s="146"/>
      <c r="AI158" s="146"/>
      <c r="AJ158" s="146"/>
      <c r="AK158" s="146"/>
      <c r="AM158" s="12">
        <v>155</v>
      </c>
      <c r="AN158" s="13">
        <f t="shared" si="227"/>
        <v>24293.032258064515</v>
      </c>
      <c r="AO158" s="14">
        <f t="shared" si="186"/>
        <v>1919.3685405999995</v>
      </c>
      <c r="AP158" s="33">
        <f t="shared" si="187"/>
        <v>1.8652719502702848</v>
      </c>
      <c r="AQ158" s="14">
        <f t="shared" si="188"/>
        <v>1.274408863021963</v>
      </c>
      <c r="AR158" s="1">
        <f t="shared" si="189"/>
        <v>0.53611485438093698</v>
      </c>
      <c r="AS158" s="1">
        <f t="shared" si="190"/>
        <v>0.78467753090537484</v>
      </c>
      <c r="AT158" s="1">
        <f>SUM(AR$3:AR158)</f>
        <v>74.587517308554283</v>
      </c>
      <c r="AU158" s="1">
        <f>SUM(AS$3:AS158)</f>
        <v>111.06550941685791</v>
      </c>
      <c r="AV158" s="1">
        <f t="shared" si="191"/>
        <v>2.3082722896957009E-2</v>
      </c>
      <c r="AW158" s="1">
        <f t="shared" si="192"/>
        <v>1.6892363512546263E-2</v>
      </c>
      <c r="AX158" s="1">
        <f>SUM(AV$3:AV158)</f>
        <v>1.6240534614920368</v>
      </c>
      <c r="AY158" s="1">
        <f>SUM(AW$3:AW158)</f>
        <v>1.1942436083375236</v>
      </c>
      <c r="AZ158" s="1">
        <f t="shared" si="193"/>
        <v>2.8182970698295602</v>
      </c>
      <c r="BA158" s="1">
        <f t="shared" si="194"/>
        <v>0.42980985315451314</v>
      </c>
      <c r="BB158" s="33">
        <f t="shared" si="195"/>
        <v>1.7813793328206207</v>
      </c>
      <c r="BC158" s="14">
        <f t="shared" si="196"/>
        <v>1.3583014804716271</v>
      </c>
      <c r="BD158" s="1">
        <f t="shared" si="197"/>
        <v>0.56136274940195285</v>
      </c>
      <c r="BE158" s="1">
        <f t="shared" si="198"/>
        <v>0.73621358319714247</v>
      </c>
      <c r="BF158" s="1">
        <f>SUM(BD$3:BD158)</f>
        <v>77.706859993132213</v>
      </c>
      <c r="BG158" s="1">
        <f>SUM(BE$3:BE158)</f>
        <v>104.80299286980112</v>
      </c>
      <c r="BH158" s="1">
        <f t="shared" si="199"/>
        <v>2.4169785043695192E-2</v>
      </c>
      <c r="BI158" s="1">
        <f t="shared" si="200"/>
        <v>1.5849042416049595E-2</v>
      </c>
      <c r="BJ158" s="1">
        <f>SUM(BH$3:BH158)</f>
        <v>1.6928101239305344</v>
      </c>
      <c r="BK158" s="1">
        <f>SUM(BI$3:BI158)</f>
        <v>1.1269493446660941</v>
      </c>
      <c r="BL158" s="1">
        <f t="shared" si="201"/>
        <v>2.8197594685966285</v>
      </c>
      <c r="BM158" s="34">
        <f t="shared" si="202"/>
        <v>0.56586077926444034</v>
      </c>
      <c r="BN158" s="33">
        <f t="shared" si="203"/>
        <v>1.4458088630219628</v>
      </c>
      <c r="BO158" s="14">
        <f t="shared" si="204"/>
        <v>1.693871950270285</v>
      </c>
      <c r="BP158" s="1">
        <f t="shared" si="205"/>
        <v>0.69165435734696379</v>
      </c>
      <c r="BQ158" s="1">
        <f t="shared" si="206"/>
        <v>0.59036339780019009</v>
      </c>
      <c r="BR158" s="1">
        <f>SUM(BP$3:BP158)</f>
        <v>93.321485493867883</v>
      </c>
      <c r="BS158" s="1">
        <f>SUM(BQ$3:BQ158)</f>
        <v>85.517242846898156</v>
      </c>
      <c r="BT158" s="1">
        <f t="shared" si="207"/>
        <v>2.9779562607994275E-2</v>
      </c>
      <c r="BU158" s="1">
        <f t="shared" si="208"/>
        <v>1.2709212035976315E-2</v>
      </c>
      <c r="BV158" s="1">
        <f>SUM(BT$3:BT158)</f>
        <v>2.0380569431960982</v>
      </c>
      <c r="BW158" s="1">
        <f>SUM(BU$3:BU158)</f>
        <v>0.91969446047677961</v>
      </c>
      <c r="BX158" s="1">
        <f t="shared" si="209"/>
        <v>2.9577514036728778</v>
      </c>
      <c r="BY158" s="34">
        <f t="shared" si="210"/>
        <v>1.1183624827193186</v>
      </c>
      <c r="BZ158" s="33">
        <f t="shared" si="211"/>
        <v>1.1102383932233049</v>
      </c>
      <c r="CA158" s="14">
        <f t="shared" si="212"/>
        <v>2.0294424200689427</v>
      </c>
      <c r="CB158" s="1">
        <f t="shared" si="213"/>
        <v>0.90070745715858846</v>
      </c>
      <c r="CC158" s="1">
        <f t="shared" si="214"/>
        <v>0.49274617999067388</v>
      </c>
      <c r="CD158" s="1">
        <f>SUM(CB$3:CB158)</f>
        <v>116.80594418206449</v>
      </c>
      <c r="CE158" s="1">
        <f>SUM(CC$3:CC158)</f>
        <v>72.227476600641168</v>
      </c>
      <c r="CF158" s="1">
        <f t="shared" si="215"/>
        <v>3.878045996099478E-2</v>
      </c>
      <c r="CG158" s="1">
        <f t="shared" si="216"/>
        <v>1.0607730263688117E-2</v>
      </c>
      <c r="CH158" s="1">
        <f>SUM(CF$3:CF158)</f>
        <v>2.5607576718691458</v>
      </c>
      <c r="CI158" s="1">
        <f>SUM(CG$3:CG158)</f>
        <v>0.77685321334807067</v>
      </c>
      <c r="CJ158" s="1">
        <f t="shared" si="217"/>
        <v>3.3376108852172166</v>
      </c>
      <c r="CK158" s="34">
        <f t="shared" si="218"/>
        <v>1.783904458521075</v>
      </c>
      <c r="CL158" s="33">
        <f t="shared" si="219"/>
        <v>1.0263457757736405</v>
      </c>
      <c r="CM158" s="14">
        <f t="shared" si="220"/>
        <v>2.1133350375186071</v>
      </c>
      <c r="CN158" s="1">
        <f t="shared" si="221"/>
        <v>0.97433050693487622</v>
      </c>
      <c r="CO158" s="1">
        <f t="shared" si="222"/>
        <v>0.47318573829834371</v>
      </c>
      <c r="CP158" s="1">
        <f>SUM(CN$3:CN158)</f>
        <v>124.65283039939681</v>
      </c>
      <c r="CQ158" s="1">
        <f>SUM(CO$3:CO158)</f>
        <v>69.526418540057605</v>
      </c>
      <c r="CR158" s="1">
        <f t="shared" si="223"/>
        <v>4.195034127080717E-2</v>
      </c>
      <c r="CS158" s="1">
        <f t="shared" si="224"/>
        <v>1.0186637421700454E-2</v>
      </c>
      <c r="CT158" s="1">
        <f>SUM(CR$3:CR158)</f>
        <v>2.7363607261821072</v>
      </c>
      <c r="CU158" s="1">
        <f>SUM(CS$3:CS158)</f>
        <v>0.7478189002895862</v>
      </c>
      <c r="CV158" s="1">
        <f t="shared" si="225"/>
        <v>3.4841796264716933</v>
      </c>
      <c r="CW158" s="34">
        <f t="shared" si="226"/>
        <v>1.9885418258925212</v>
      </c>
    </row>
    <row r="159" spans="2:101" ht="14.25" x14ac:dyDescent="0.15">
      <c r="B159" s="142"/>
      <c r="C159" s="100"/>
      <c r="D159" s="16"/>
      <c r="G159" s="15"/>
      <c r="J159" s="141"/>
      <c r="K159" s="143"/>
      <c r="L159" s="144"/>
      <c r="M159" s="145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46"/>
      <c r="AD159" s="146"/>
      <c r="AE159" s="146"/>
      <c r="AF159" s="146"/>
      <c r="AG159" s="146"/>
      <c r="AH159" s="146"/>
      <c r="AI159" s="146"/>
      <c r="AJ159" s="146"/>
      <c r="AK159" s="146"/>
      <c r="AM159" s="12">
        <v>156</v>
      </c>
      <c r="AN159" s="13">
        <f t="shared" si="227"/>
        <v>24137.307692307691</v>
      </c>
      <c r="AO159" s="14">
        <f t="shared" si="186"/>
        <v>1933.7574433519999</v>
      </c>
      <c r="AP159" s="33">
        <f t="shared" si="187"/>
        <v>1.8542790452371465</v>
      </c>
      <c r="AQ159" s="14">
        <f t="shared" si="188"/>
        <v>1.2652756089955355</v>
      </c>
      <c r="AR159" s="1">
        <f t="shared" si="189"/>
        <v>0.53929315685714851</v>
      </c>
      <c r="AS159" s="1">
        <f t="shared" si="190"/>
        <v>0.79034164010627705</v>
      </c>
      <c r="AT159" s="1">
        <f>SUM(AR$3:AR159)</f>
        <v>75.126810465411438</v>
      </c>
      <c r="AU159" s="1">
        <f>SUM(AS$3:AS159)</f>
        <v>111.85585105696418</v>
      </c>
      <c r="AV159" s="1">
        <f t="shared" si="191"/>
        <v>2.3369370130476436E-2</v>
      </c>
      <c r="AW159" s="1">
        <f t="shared" si="192"/>
        <v>1.7124068868969337E-2</v>
      </c>
      <c r="AX159" s="1">
        <f>SUM(AV$3:AV159)</f>
        <v>1.6474228316225132</v>
      </c>
      <c r="AY159" s="1">
        <f>SUM(AW$3:AW159)</f>
        <v>1.211367677206493</v>
      </c>
      <c r="AZ159" s="1">
        <f t="shared" si="193"/>
        <v>2.8587905088290064</v>
      </c>
      <c r="BA159" s="1">
        <f t="shared" si="194"/>
        <v>0.43605515441602027</v>
      </c>
      <c r="BB159" s="33">
        <f t="shared" si="195"/>
        <v>1.7703864277874819</v>
      </c>
      <c r="BC159" s="14">
        <f t="shared" si="196"/>
        <v>1.3491682264452003</v>
      </c>
      <c r="BD159" s="1">
        <f t="shared" si="197"/>
        <v>0.56484843325970213</v>
      </c>
      <c r="BE159" s="1">
        <f t="shared" si="198"/>
        <v>0.74119741363522051</v>
      </c>
      <c r="BF159" s="1">
        <f>SUM(BD$3:BD159)</f>
        <v>78.271708426391911</v>
      </c>
      <c r="BG159" s="1">
        <f>SUM(BE$3:BE159)</f>
        <v>105.54419028343634</v>
      </c>
      <c r="BH159" s="1">
        <f t="shared" si="199"/>
        <v>2.4476765441253757E-2</v>
      </c>
      <c r="BI159" s="1">
        <f t="shared" si="200"/>
        <v>1.6059277295429778E-2</v>
      </c>
      <c r="BJ159" s="1">
        <f>SUM(BH$3:BH159)</f>
        <v>1.7172868893717881</v>
      </c>
      <c r="BK159" s="1">
        <f>SUM(BI$3:BI159)</f>
        <v>1.1430086219615239</v>
      </c>
      <c r="BL159" s="1">
        <f t="shared" si="201"/>
        <v>2.8602955113333119</v>
      </c>
      <c r="BM159" s="34">
        <f t="shared" si="202"/>
        <v>0.57427826741026422</v>
      </c>
      <c r="BN159" s="33">
        <f t="shared" si="203"/>
        <v>1.4348159579888242</v>
      </c>
      <c r="BO159" s="14">
        <f t="shared" si="204"/>
        <v>1.6847386962438577</v>
      </c>
      <c r="BP159" s="1">
        <f t="shared" si="205"/>
        <v>0.69695349736818935</v>
      </c>
      <c r="BQ159" s="1">
        <f t="shared" si="206"/>
        <v>0.59356385784306509</v>
      </c>
      <c r="BR159" s="1">
        <f>SUM(BP$3:BP159)</f>
        <v>94.018438991236067</v>
      </c>
      <c r="BS159" s="1">
        <f>SUM(BQ$3:BQ159)</f>
        <v>86.110806704741222</v>
      </c>
      <c r="BT159" s="1">
        <f t="shared" si="207"/>
        <v>3.0201318219288203E-2</v>
      </c>
      <c r="BU159" s="1">
        <f t="shared" si="208"/>
        <v>1.286055025326641E-2</v>
      </c>
      <c r="BV159" s="1">
        <f>SUM(BT$3:BT159)</f>
        <v>2.0682582614153864</v>
      </c>
      <c r="BW159" s="1">
        <f>SUM(BU$3:BU159)</f>
        <v>0.93255501073004599</v>
      </c>
      <c r="BX159" s="1">
        <f t="shared" si="209"/>
        <v>3.0008132721454324</v>
      </c>
      <c r="BY159" s="34">
        <f t="shared" si="210"/>
        <v>1.1357032506853404</v>
      </c>
      <c r="BZ159" s="33">
        <f t="shared" si="211"/>
        <v>1.0992454881901668</v>
      </c>
      <c r="CA159" s="14">
        <f t="shared" si="212"/>
        <v>2.0203091660425154</v>
      </c>
      <c r="CB159" s="1">
        <f t="shared" si="213"/>
        <v>0.90971490057824322</v>
      </c>
      <c r="CC159" s="1">
        <f t="shared" si="214"/>
        <v>0.49497374798276589</v>
      </c>
      <c r="CD159" s="1">
        <f>SUM(CB$3:CB159)</f>
        <v>117.71565908264273</v>
      </c>
      <c r="CE159" s="1">
        <f>SUM(CC$3:CC159)</f>
        <v>72.722450348623937</v>
      </c>
      <c r="CF159" s="1">
        <f t="shared" si="215"/>
        <v>3.9420979025057208E-2</v>
      </c>
      <c r="CG159" s="1">
        <f t="shared" si="216"/>
        <v>1.072443120629326E-2</v>
      </c>
      <c r="CH159" s="1">
        <f>SUM(CF$3:CF159)</f>
        <v>2.6001786508942031</v>
      </c>
      <c r="CI159" s="1">
        <f>SUM(CG$3:CG159)</f>
        <v>0.78757764455436396</v>
      </c>
      <c r="CJ159" s="1">
        <f t="shared" si="217"/>
        <v>3.3877562954485669</v>
      </c>
      <c r="CK159" s="34">
        <f t="shared" si="218"/>
        <v>1.8126010063398392</v>
      </c>
      <c r="CL159" s="33">
        <f t="shared" si="219"/>
        <v>1.0153528707405022</v>
      </c>
      <c r="CM159" s="14">
        <f t="shared" si="220"/>
        <v>2.1042017834921798</v>
      </c>
      <c r="CN159" s="1">
        <f t="shared" si="221"/>
        <v>0.98487927578389056</v>
      </c>
      <c r="CO159" s="1">
        <f t="shared" si="222"/>
        <v>0.47523959339126587</v>
      </c>
      <c r="CP159" s="1">
        <f>SUM(CN$3:CN159)</f>
        <v>125.6377096751807</v>
      </c>
      <c r="CQ159" s="1">
        <f>SUM(CO$3:CO159)</f>
        <v>70.001658133448871</v>
      </c>
      <c r="CR159" s="1">
        <f t="shared" si="223"/>
        <v>4.2678101950635261E-2</v>
      </c>
      <c r="CS159" s="1">
        <f t="shared" si="224"/>
        <v>1.0296857856810759E-2</v>
      </c>
      <c r="CT159" s="1">
        <f>SUM(CR$3:CR159)</f>
        <v>2.7790388281327427</v>
      </c>
      <c r="CU159" s="1">
        <f>SUM(CS$3:CS159)</f>
        <v>0.75811575814639698</v>
      </c>
      <c r="CV159" s="1">
        <f t="shared" si="225"/>
        <v>3.5371545862791396</v>
      </c>
      <c r="CW159" s="34">
        <f t="shared" si="226"/>
        <v>2.0209230699863459</v>
      </c>
    </row>
    <row r="160" spans="2:101" ht="14.25" x14ac:dyDescent="0.15">
      <c r="B160" s="142"/>
      <c r="C160" s="100"/>
      <c r="D160" s="16"/>
      <c r="G160" s="15"/>
      <c r="J160" s="141"/>
      <c r="K160" s="143"/>
      <c r="L160" s="144"/>
      <c r="M160" s="145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46"/>
      <c r="AD160" s="146"/>
      <c r="AE160" s="146"/>
      <c r="AF160" s="146"/>
      <c r="AG160" s="146"/>
      <c r="AH160" s="146"/>
      <c r="AI160" s="146"/>
      <c r="AJ160" s="146"/>
      <c r="AK160" s="146"/>
      <c r="AM160" s="12">
        <v>157</v>
      </c>
      <c r="AN160" s="13">
        <f t="shared" si="227"/>
        <v>23983.566878980891</v>
      </c>
      <c r="AO160" s="14">
        <f t="shared" si="186"/>
        <v>1948.2364948479997</v>
      </c>
      <c r="AP160" s="33">
        <f t="shared" si="187"/>
        <v>1.8434085067965729</v>
      </c>
      <c r="AQ160" s="14">
        <f t="shared" si="188"/>
        <v>1.256276372568385</v>
      </c>
      <c r="AR160" s="1">
        <f t="shared" si="189"/>
        <v>0.54247335645519712</v>
      </c>
      <c r="AS160" s="1">
        <f t="shared" si="190"/>
        <v>0.79600318993149366</v>
      </c>
      <c r="AT160" s="1">
        <f>SUM(AR$3:AR160)</f>
        <v>75.669283821866628</v>
      </c>
      <c r="AU160" s="1">
        <f>SUM(AS$3:AS160)</f>
        <v>112.65185424689568</v>
      </c>
      <c r="AV160" s="1">
        <f t="shared" si="191"/>
        <v>2.3657865823184982E-2</v>
      </c>
      <c r="AW160" s="1">
        <f t="shared" si="192"/>
        <v>1.7357291780450625E-2</v>
      </c>
      <c r="AX160" s="1">
        <f>SUM(AV$3:AV160)</f>
        <v>1.6710806974456982</v>
      </c>
      <c r="AY160" s="1">
        <f>SUM(AW$3:AW160)</f>
        <v>1.2287249689869435</v>
      </c>
      <c r="AZ160" s="1">
        <f t="shared" si="193"/>
        <v>2.8998056664326417</v>
      </c>
      <c r="BA160" s="1">
        <f t="shared" si="194"/>
        <v>0.4423557284587547</v>
      </c>
      <c r="BB160" s="33">
        <f t="shared" si="195"/>
        <v>1.7595158893469085</v>
      </c>
      <c r="BC160" s="14">
        <f t="shared" si="196"/>
        <v>1.3401689900180496</v>
      </c>
      <c r="BD160" s="1">
        <f t="shared" si="197"/>
        <v>0.568338146904247</v>
      </c>
      <c r="BE160" s="1">
        <f t="shared" si="198"/>
        <v>0.74617455518541131</v>
      </c>
      <c r="BF160" s="1">
        <f>SUM(BD$3:BD160)</f>
        <v>78.840046573296164</v>
      </c>
      <c r="BG160" s="1">
        <f>SUM(BE$3:BE160)</f>
        <v>106.29036483862174</v>
      </c>
      <c r="BH160" s="1">
        <f t="shared" si="199"/>
        <v>2.4785858073324105E-2</v>
      </c>
      <c r="BI160" s="1">
        <f t="shared" si="200"/>
        <v>1.627075071723744E-2</v>
      </c>
      <c r="BJ160" s="1">
        <f>SUM(BH$3:BH160)</f>
        <v>1.7420727474451121</v>
      </c>
      <c r="BK160" s="1">
        <f>SUM(BI$3:BI160)</f>
        <v>1.1592793726787614</v>
      </c>
      <c r="BL160" s="1">
        <f t="shared" si="201"/>
        <v>2.9013521201238737</v>
      </c>
      <c r="BM160" s="34">
        <f t="shared" si="202"/>
        <v>0.58279337476635074</v>
      </c>
      <c r="BN160" s="33">
        <f t="shared" si="203"/>
        <v>1.4239454195482508</v>
      </c>
      <c r="BO160" s="14">
        <f t="shared" si="204"/>
        <v>1.675739459816707</v>
      </c>
      <c r="BP160" s="1">
        <f t="shared" si="205"/>
        <v>0.70227410845371574</v>
      </c>
      <c r="BQ160" s="1">
        <f t="shared" si="206"/>
        <v>0.59675147836488873</v>
      </c>
      <c r="BR160" s="1">
        <f>SUM(BP$3:BP160)</f>
        <v>94.720713099689789</v>
      </c>
      <c r="BS160" s="1">
        <f>SUM(BQ$3:BQ160)</f>
        <v>86.707558183106116</v>
      </c>
      <c r="BT160" s="1">
        <f t="shared" si="207"/>
        <v>3.0626954174231492E-2</v>
      </c>
      <c r="BU160" s="1">
        <f t="shared" si="208"/>
        <v>1.3012497514345491E-2</v>
      </c>
      <c r="BV160" s="1">
        <f>SUM(BT$3:BT160)</f>
        <v>2.0988852155896178</v>
      </c>
      <c r="BW160" s="1">
        <f>SUM(BU$3:BU160)</f>
        <v>0.94556750824439151</v>
      </c>
      <c r="BX160" s="1">
        <f t="shared" si="209"/>
        <v>3.0444527238340093</v>
      </c>
      <c r="BY160" s="34">
        <f t="shared" si="210"/>
        <v>1.1533177073452263</v>
      </c>
      <c r="BZ160" s="33">
        <f t="shared" si="211"/>
        <v>1.0883749497495934</v>
      </c>
      <c r="CA160" s="14">
        <f t="shared" si="212"/>
        <v>2.0113099296153649</v>
      </c>
      <c r="CB160" s="1">
        <f t="shared" si="213"/>
        <v>0.91880100716216762</v>
      </c>
      <c r="CC160" s="1">
        <f t="shared" si="214"/>
        <v>0.49718841699908284</v>
      </c>
      <c r="CD160" s="1">
        <f>SUM(CB$3:CB160)</f>
        <v>118.6344600898049</v>
      </c>
      <c r="CE160" s="1">
        <f>SUM(CC$3:CC160)</f>
        <v>73.219638765623017</v>
      </c>
      <c r="CF160" s="1">
        <f t="shared" si="215"/>
        <v>4.0069932812350086E-2</v>
      </c>
      <c r="CG160" s="1">
        <f t="shared" si="216"/>
        <v>1.0841469648452224E-2</v>
      </c>
      <c r="CH160" s="1">
        <f>SUM(CF$3:CF160)</f>
        <v>2.640248583706553</v>
      </c>
      <c r="CI160" s="1">
        <f>SUM(CG$3:CG160)</f>
        <v>0.79841911420281619</v>
      </c>
      <c r="CJ160" s="1">
        <f t="shared" si="217"/>
        <v>3.4386676979093691</v>
      </c>
      <c r="CK160" s="34">
        <f t="shared" si="218"/>
        <v>1.8418294695037369</v>
      </c>
      <c r="CL160" s="33">
        <f t="shared" si="219"/>
        <v>1.0044823322999288</v>
      </c>
      <c r="CM160" s="14">
        <f t="shared" si="220"/>
        <v>2.0952025470650293</v>
      </c>
      <c r="CN160" s="1">
        <f t="shared" si="221"/>
        <v>0.99553766934888166</v>
      </c>
      <c r="CO160" s="1">
        <f t="shared" si="222"/>
        <v>0.47728082490201496</v>
      </c>
      <c r="CP160" s="1">
        <f>SUM(CN$3:CN160)</f>
        <v>126.63324734452958</v>
      </c>
      <c r="CQ160" s="1">
        <f>SUM(CO$3:CO160)</f>
        <v>70.478938958350881</v>
      </c>
      <c r="CR160" s="1">
        <f t="shared" si="223"/>
        <v>4.341650391327067E-2</v>
      </c>
      <c r="CS160" s="1">
        <f t="shared" si="224"/>
        <v>1.0407373543002271E-2</v>
      </c>
      <c r="CT160" s="1">
        <f>SUM(CR$3:CR160)</f>
        <v>2.8224553320460135</v>
      </c>
      <c r="CU160" s="1">
        <f>SUM(CS$3:CS160)</f>
        <v>0.76852313168939923</v>
      </c>
      <c r="CV160" s="1">
        <f t="shared" si="225"/>
        <v>3.5909784637354125</v>
      </c>
      <c r="CW160" s="34">
        <f t="shared" si="226"/>
        <v>2.0539322003566145</v>
      </c>
    </row>
    <row r="161" spans="2:101" ht="14.25" x14ac:dyDescent="0.15">
      <c r="B161" s="142"/>
      <c r="C161" s="100"/>
      <c r="D161" s="16"/>
      <c r="G161" s="15"/>
      <c r="J161" s="141"/>
      <c r="K161" s="143"/>
      <c r="L161" s="144"/>
      <c r="M161" s="145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46"/>
      <c r="AD161" s="146"/>
      <c r="AE161" s="146"/>
      <c r="AF161" s="146"/>
      <c r="AG161" s="146"/>
      <c r="AH161" s="146"/>
      <c r="AI161" s="146"/>
      <c r="AJ161" s="146"/>
      <c r="AK161" s="146"/>
      <c r="AM161" s="12">
        <v>158</v>
      </c>
      <c r="AN161" s="13">
        <f t="shared" si="227"/>
        <v>23831.772151898735</v>
      </c>
      <c r="AO161" s="14">
        <f t="shared" si="186"/>
        <v>1962.8056950879995</v>
      </c>
      <c r="AP161" s="33">
        <f t="shared" si="187"/>
        <v>1.832657900921427</v>
      </c>
      <c r="AQ161" s="14">
        <f t="shared" si="188"/>
        <v>1.2474087197133732</v>
      </c>
      <c r="AR161" s="1">
        <f t="shared" si="189"/>
        <v>0.54565557461499947</v>
      </c>
      <c r="AS161" s="1">
        <f t="shared" si="190"/>
        <v>0.80166186446875065</v>
      </c>
      <c r="AT161" s="1">
        <f>SUM(AR$3:AR161)</f>
        <v>76.214939396481626</v>
      </c>
      <c r="AU161" s="1">
        <f>SUM(AS$3:AS161)</f>
        <v>113.45351611136444</v>
      </c>
      <c r="AV161" s="1">
        <f t="shared" si="191"/>
        <v>2.394821688588053E-2</v>
      </c>
      <c r="AW161" s="1">
        <f t="shared" si="192"/>
        <v>1.7592024248064251E-2</v>
      </c>
      <c r="AX161" s="1">
        <f>SUM(AV$3:AV161)</f>
        <v>1.6950289143315787</v>
      </c>
      <c r="AY161" s="1">
        <f>SUM(AW$3:AW161)</f>
        <v>1.2463169932350078</v>
      </c>
      <c r="AZ161" s="1">
        <f t="shared" si="193"/>
        <v>2.9413459075665864</v>
      </c>
      <c r="BA161" s="1">
        <f t="shared" si="194"/>
        <v>0.44871192109657088</v>
      </c>
      <c r="BB161" s="33">
        <f t="shared" si="195"/>
        <v>1.7487652834717626</v>
      </c>
      <c r="BC161" s="14">
        <f t="shared" si="196"/>
        <v>1.3313013371630376</v>
      </c>
      <c r="BD161" s="1">
        <f t="shared" si="197"/>
        <v>0.57183202883278594</v>
      </c>
      <c r="BE161" s="1">
        <f t="shared" si="198"/>
        <v>0.75114474242996665</v>
      </c>
      <c r="BF161" s="1">
        <f>SUM(BD$3:BD161)</f>
        <v>79.411878602128951</v>
      </c>
      <c r="BG161" s="1">
        <f>SUM(BE$3:BE161)</f>
        <v>107.04150958105171</v>
      </c>
      <c r="BH161" s="1">
        <f t="shared" si="199"/>
        <v>2.509707237655005E-2</v>
      </c>
      <c r="BI161" s="1">
        <f t="shared" si="200"/>
        <v>1.6483454069990935E-2</v>
      </c>
      <c r="BJ161" s="1">
        <f>SUM(BH$3:BH161)</f>
        <v>1.7671698198216621</v>
      </c>
      <c r="BK161" s="1">
        <f>SUM(BI$3:BI161)</f>
        <v>1.1757628267487523</v>
      </c>
      <c r="BL161" s="1">
        <f t="shared" si="201"/>
        <v>2.9429326465704144</v>
      </c>
      <c r="BM161" s="34">
        <f t="shared" si="202"/>
        <v>0.59140699307290978</v>
      </c>
      <c r="BN161" s="33">
        <f t="shared" si="203"/>
        <v>1.413194813673105</v>
      </c>
      <c r="BO161" s="14">
        <f t="shared" si="204"/>
        <v>1.6668718069616952</v>
      </c>
      <c r="BP161" s="1">
        <f t="shared" si="205"/>
        <v>0.70761652273606235</v>
      </c>
      <c r="BQ161" s="1">
        <f t="shared" si="206"/>
        <v>0.59992615858249987</v>
      </c>
      <c r="BR161" s="1">
        <f>SUM(BP$3:BP161)</f>
        <v>95.428329622425849</v>
      </c>
      <c r="BS161" s="1">
        <f>SUM(BQ$3:BQ161)</f>
        <v>87.307484341688621</v>
      </c>
      <c r="BT161" s="1">
        <f t="shared" si="207"/>
        <v>3.1056502942304959E-2</v>
      </c>
      <c r="BU161" s="1">
        <f t="shared" si="208"/>
        <v>1.3165046257782637E-2</v>
      </c>
      <c r="BV161" s="1">
        <f>SUM(BT$3:BT161)</f>
        <v>2.1299417185319229</v>
      </c>
      <c r="BW161" s="1">
        <f>SUM(BU$3:BU161)</f>
        <v>0.95873255450217409</v>
      </c>
      <c r="BX161" s="1">
        <f t="shared" si="209"/>
        <v>3.0886742730340968</v>
      </c>
      <c r="BY161" s="34">
        <f t="shared" si="210"/>
        <v>1.1712091640297488</v>
      </c>
      <c r="BZ161" s="33">
        <f t="shared" si="211"/>
        <v>1.0776243438744471</v>
      </c>
      <c r="CA161" s="14">
        <f t="shared" si="212"/>
        <v>2.0024422767603527</v>
      </c>
      <c r="CB161" s="1">
        <f t="shared" si="213"/>
        <v>0.92796715820713582</v>
      </c>
      <c r="CC161" s="1">
        <f t="shared" si="214"/>
        <v>0.49939017549002612</v>
      </c>
      <c r="CD161" s="1">
        <f>SUM(CB$3:CB161)</f>
        <v>119.56242724801204</v>
      </c>
      <c r="CE161" s="1">
        <f>SUM(CC$3:CC161)</f>
        <v>73.719028941113038</v>
      </c>
      <c r="CF161" s="1">
        <f t="shared" si="215"/>
        <v>4.0727447499090963E-2</v>
      </c>
      <c r="CG161" s="1">
        <f t="shared" si="216"/>
        <v>1.0958839962142241E-2</v>
      </c>
      <c r="CH161" s="1">
        <f>SUM(CF$3:CF161)</f>
        <v>2.6809760312056441</v>
      </c>
      <c r="CI161" s="1">
        <f>SUM(CG$3:CG161)</f>
        <v>0.80937795416495839</v>
      </c>
      <c r="CJ161" s="1">
        <f t="shared" si="217"/>
        <v>3.4903539853706027</v>
      </c>
      <c r="CK161" s="34">
        <f t="shared" si="218"/>
        <v>1.8715980770406857</v>
      </c>
      <c r="CL161" s="33">
        <f t="shared" si="219"/>
        <v>0.99373172642478269</v>
      </c>
      <c r="CM161" s="14">
        <f t="shared" si="220"/>
        <v>2.0863348942100175</v>
      </c>
      <c r="CN161" s="1">
        <f t="shared" si="221"/>
        <v>1.0063078126706986</v>
      </c>
      <c r="CO161" s="1">
        <f t="shared" si="222"/>
        <v>0.47930943530455883</v>
      </c>
      <c r="CP161" s="1">
        <f>SUM(CN$3:CN161)</f>
        <v>127.63955515720028</v>
      </c>
      <c r="CQ161" s="1">
        <f>SUM(CO$3:CO161)</f>
        <v>70.958248393655438</v>
      </c>
      <c r="CR161" s="1">
        <f t="shared" si="223"/>
        <v>4.4165731778325105E-2</v>
      </c>
      <c r="CS161" s="1">
        <f t="shared" si="224"/>
        <v>1.051817927473893E-2</v>
      </c>
      <c r="CT161" s="1">
        <f>SUM(CR$3:CR161)</f>
        <v>2.8666210638243386</v>
      </c>
      <c r="CU161" s="1">
        <f>SUM(CS$3:CS161)</f>
        <v>0.7790413109641382</v>
      </c>
      <c r="CV161" s="1">
        <f t="shared" si="225"/>
        <v>3.6456623747884769</v>
      </c>
      <c r="CW161" s="34">
        <f t="shared" si="226"/>
        <v>2.0875797528602003</v>
      </c>
    </row>
    <row r="162" spans="2:101" ht="14.25" x14ac:dyDescent="0.15">
      <c r="B162" s="142"/>
      <c r="C162" s="100"/>
      <c r="D162" s="16"/>
      <c r="G162" s="15"/>
      <c r="J162" s="141"/>
      <c r="K162" s="143"/>
      <c r="L162" s="144"/>
      <c r="M162" s="145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46"/>
      <c r="AD162" s="146"/>
      <c r="AE162" s="146"/>
      <c r="AF162" s="146"/>
      <c r="AG162" s="146"/>
      <c r="AH162" s="146"/>
      <c r="AI162" s="146"/>
      <c r="AJ162" s="146"/>
      <c r="AK162" s="146"/>
      <c r="AM162" s="12">
        <v>159</v>
      </c>
      <c r="AN162" s="13">
        <f t="shared" si="227"/>
        <v>23681.886792452828</v>
      </c>
      <c r="AO162" s="14">
        <f t="shared" si="186"/>
        <v>1977.4650440719995</v>
      </c>
      <c r="AP162" s="33">
        <f t="shared" si="187"/>
        <v>1.8220248548179574</v>
      </c>
      <c r="AQ162" s="14">
        <f t="shared" si="188"/>
        <v>1.2386702776367493</v>
      </c>
      <c r="AR162" s="1">
        <f t="shared" si="189"/>
        <v>0.54883993341567905</v>
      </c>
      <c r="AS162" s="1">
        <f t="shared" si="190"/>
        <v>0.80731734510324515</v>
      </c>
      <c r="AT162" s="1">
        <f>SUM(AR$3:AR162)</f>
        <v>76.763779329897304</v>
      </c>
      <c r="AU162" s="1">
        <f>SUM(AS$3:AS162)</f>
        <v>114.26083345646768</v>
      </c>
      <c r="AV162" s="1">
        <f t="shared" si="191"/>
        <v>2.4240430392525825E-2</v>
      </c>
      <c r="AW162" s="1">
        <f t="shared" si="192"/>
        <v>1.7828258037696665E-2</v>
      </c>
      <c r="AX162" s="1">
        <f>SUM(AV$3:AV162)</f>
        <v>1.7192693447241045</v>
      </c>
      <c r="AY162" s="1">
        <f>SUM(AW$3:AW162)</f>
        <v>1.2641452512727045</v>
      </c>
      <c r="AZ162" s="1">
        <f t="shared" si="193"/>
        <v>2.983414595996809</v>
      </c>
      <c r="BA162" s="1">
        <f t="shared" si="194"/>
        <v>0.45512409345140004</v>
      </c>
      <c r="BB162" s="33">
        <f t="shared" si="195"/>
        <v>1.7381322373682926</v>
      </c>
      <c r="BC162" s="14">
        <f t="shared" si="196"/>
        <v>1.3225628950864139</v>
      </c>
      <c r="BD162" s="1">
        <f t="shared" si="197"/>
        <v>0.57533021855350941</v>
      </c>
      <c r="BE162" s="1">
        <f t="shared" si="198"/>
        <v>0.75610770853711406</v>
      </c>
      <c r="BF162" s="1">
        <f>SUM(BD$3:BD162)</f>
        <v>79.987208820682454</v>
      </c>
      <c r="BG162" s="1">
        <f>SUM(BE$3:BE162)</f>
        <v>107.79761728958883</v>
      </c>
      <c r="BH162" s="1">
        <f t="shared" si="199"/>
        <v>2.5410417986113331E-2</v>
      </c>
      <c r="BI162" s="1">
        <f t="shared" si="200"/>
        <v>1.6697378563527935E-2</v>
      </c>
      <c r="BJ162" s="1">
        <f>SUM(BH$3:BH162)</f>
        <v>1.7925802378077755</v>
      </c>
      <c r="BK162" s="1">
        <f>SUM(BI$3:BI162)</f>
        <v>1.1924602053122804</v>
      </c>
      <c r="BL162" s="1">
        <f t="shared" si="201"/>
        <v>2.9850404431200559</v>
      </c>
      <c r="BM162" s="34">
        <f t="shared" si="202"/>
        <v>0.60012003249549517</v>
      </c>
      <c r="BN162" s="33">
        <f t="shared" si="203"/>
        <v>1.4025617675696351</v>
      </c>
      <c r="BO162" s="14">
        <f t="shared" si="204"/>
        <v>1.6581333648850716</v>
      </c>
      <c r="BP162" s="1">
        <f t="shared" si="205"/>
        <v>0.71298107728460625</v>
      </c>
      <c r="BQ162" s="1">
        <f t="shared" si="206"/>
        <v>0.60308779810923829</v>
      </c>
      <c r="BR162" s="1">
        <f>SUM(BP$3:BP162)</f>
        <v>96.141310699710459</v>
      </c>
      <c r="BS162" s="1">
        <f>SUM(BQ$3:BQ162)</f>
        <v>87.910572139797864</v>
      </c>
      <c r="BT162" s="1">
        <f t="shared" si="207"/>
        <v>3.1489997580070109E-2</v>
      </c>
      <c r="BU162" s="1">
        <f t="shared" si="208"/>
        <v>1.3318188874912346E-2</v>
      </c>
      <c r="BV162" s="1">
        <f>SUM(BT$3:BT162)</f>
        <v>2.1614317161119931</v>
      </c>
      <c r="BW162" s="1">
        <f>SUM(BU$3:BU162)</f>
        <v>0.97205074337708641</v>
      </c>
      <c r="BX162" s="1">
        <f t="shared" si="209"/>
        <v>3.1334824594890796</v>
      </c>
      <c r="BY162" s="34">
        <f t="shared" si="210"/>
        <v>1.1893809727349067</v>
      </c>
      <c r="BZ162" s="33">
        <f t="shared" si="211"/>
        <v>1.0669912977709777</v>
      </c>
      <c r="CA162" s="14">
        <f t="shared" si="212"/>
        <v>1.993703834683729</v>
      </c>
      <c r="CB162" s="1">
        <f t="shared" si="213"/>
        <v>0.93721476650191304</v>
      </c>
      <c r="CC162" s="1">
        <f t="shared" si="214"/>
        <v>0.50157901218995993</v>
      </c>
      <c r="CD162" s="1">
        <f>SUM(CB$3:CB162)</f>
        <v>120.49964201451395</v>
      </c>
      <c r="CE162" s="1">
        <f>SUM(CC$3:CC162)</f>
        <v>74.220607953303002</v>
      </c>
      <c r="CF162" s="1">
        <f t="shared" si="215"/>
        <v>4.1393652187167826E-2</v>
      </c>
      <c r="CG162" s="1">
        <f t="shared" si="216"/>
        <v>1.1076536519194949E-2</v>
      </c>
      <c r="CH162" s="1">
        <f>SUM(CF$3:CF162)</f>
        <v>2.7223696833928117</v>
      </c>
      <c r="CI162" s="1">
        <f>SUM(CG$3:CG162)</f>
        <v>0.82045449068415333</v>
      </c>
      <c r="CJ162" s="1">
        <f t="shared" si="217"/>
        <v>3.5428241740769648</v>
      </c>
      <c r="CK162" s="34">
        <f t="shared" si="218"/>
        <v>1.9019151927086584</v>
      </c>
      <c r="CL162" s="33">
        <f t="shared" si="219"/>
        <v>0.98309868032131309</v>
      </c>
      <c r="CM162" s="14">
        <f t="shared" si="220"/>
        <v>2.0775964521333936</v>
      </c>
      <c r="CN162" s="1">
        <f t="shared" si="221"/>
        <v>1.0171918852267841</v>
      </c>
      <c r="CO162" s="1">
        <f t="shared" si="222"/>
        <v>0.48132542726146044</v>
      </c>
      <c r="CP162" s="1">
        <f>SUM(CN$3:CN162)</f>
        <v>128.65674704242707</v>
      </c>
      <c r="CQ162" s="1">
        <f>SUM(CO$3:CO162)</f>
        <v>71.439573820916905</v>
      </c>
      <c r="CR162" s="1">
        <f t="shared" si="223"/>
        <v>4.4925974930849634E-2</v>
      </c>
      <c r="CS162" s="1">
        <f t="shared" si="224"/>
        <v>1.0629269852023917E-2</v>
      </c>
      <c r="CT162" s="1">
        <f>SUM(CR$3:CR162)</f>
        <v>2.9115470387551881</v>
      </c>
      <c r="CU162" s="1">
        <f>SUM(CS$3:CS162)</f>
        <v>0.78967058081616215</v>
      </c>
      <c r="CV162" s="1">
        <f t="shared" si="225"/>
        <v>3.7012176195713504</v>
      </c>
      <c r="CW162" s="34">
        <f t="shared" si="226"/>
        <v>2.1218764579390257</v>
      </c>
    </row>
    <row r="163" spans="2:101" ht="14.25" x14ac:dyDescent="0.15">
      <c r="B163" s="142"/>
      <c r="C163" s="100"/>
      <c r="D163" s="16"/>
      <c r="G163" s="15"/>
      <c r="J163" s="141"/>
      <c r="K163" s="143"/>
      <c r="L163" s="144"/>
      <c r="M163" s="145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46"/>
      <c r="AD163" s="146"/>
      <c r="AE163" s="146"/>
      <c r="AF163" s="146"/>
      <c r="AG163" s="146"/>
      <c r="AH163" s="146"/>
      <c r="AI163" s="146"/>
      <c r="AJ163" s="146"/>
      <c r="AK163" s="146"/>
      <c r="AM163" s="12">
        <v>160</v>
      </c>
      <c r="AN163" s="13">
        <f t="shared" si="227"/>
        <v>23533.875</v>
      </c>
      <c r="AO163" s="14">
        <f t="shared" si="186"/>
        <v>1992.2145417999998</v>
      </c>
      <c r="AP163" s="33">
        <f t="shared" si="187"/>
        <v>1.8115070550122581</v>
      </c>
      <c r="AQ163" s="14">
        <f t="shared" si="188"/>
        <v>1.2300587328646071</v>
      </c>
      <c r="AR163" s="1">
        <f t="shared" si="189"/>
        <v>0.5520265555870183</v>
      </c>
      <c r="AS163" s="1">
        <f t="shared" si="190"/>
        <v>0.81296931055573451</v>
      </c>
      <c r="AT163" s="1">
        <f>SUM(AR$3:AR163)</f>
        <v>77.315805885484323</v>
      </c>
      <c r="AU163" s="1">
        <f>SUM(AS$3:AS163)</f>
        <v>115.07380276702341</v>
      </c>
      <c r="AV163" s="1">
        <f t="shared" si="191"/>
        <v>2.4534513581645257E-2</v>
      </c>
      <c r="AW163" s="1">
        <f t="shared" si="192"/>
        <v>1.8065984679016323E-2</v>
      </c>
      <c r="AX163" s="1">
        <f>SUM(AV$3:AV163)</f>
        <v>1.7438038583057498</v>
      </c>
      <c r="AY163" s="1">
        <f>SUM(AW$3:AW163)</f>
        <v>1.2822112359517208</v>
      </c>
      <c r="AZ163" s="1">
        <f t="shared" si="193"/>
        <v>3.0260150942574704</v>
      </c>
      <c r="BA163" s="1">
        <f t="shared" si="194"/>
        <v>0.46159262235402898</v>
      </c>
      <c r="BB163" s="33">
        <f t="shared" si="195"/>
        <v>1.7276144375625937</v>
      </c>
      <c r="BC163" s="14">
        <f t="shared" si="196"/>
        <v>1.3139513503142715</v>
      </c>
      <c r="BD163" s="1">
        <f t="shared" si="197"/>
        <v>0.57883285660129746</v>
      </c>
      <c r="BE163" s="1">
        <f t="shared" si="198"/>
        <v>0.76106318530044481</v>
      </c>
      <c r="BF163" s="1">
        <f>SUM(BD$3:BD163)</f>
        <v>80.566041677283749</v>
      </c>
      <c r="BG163" s="1">
        <f>SUM(BE$3:BE163)</f>
        <v>108.55868047488927</v>
      </c>
      <c r="BH163" s="1">
        <f t="shared" si="199"/>
        <v>2.5725904737835446E-2</v>
      </c>
      <c r="BI163" s="1">
        <f t="shared" si="200"/>
        <v>1.6912515228898774E-2</v>
      </c>
      <c r="BJ163" s="1">
        <f>SUM(BH$3:BH163)</f>
        <v>1.8183061425456111</v>
      </c>
      <c r="BK163" s="1">
        <f>SUM(BI$3:BI163)</f>
        <v>1.2093727205411791</v>
      </c>
      <c r="BL163" s="1">
        <f t="shared" si="201"/>
        <v>3.0276788630867904</v>
      </c>
      <c r="BM163" s="34">
        <f t="shared" si="202"/>
        <v>0.60893342200443201</v>
      </c>
      <c r="BN163" s="33">
        <f t="shared" si="203"/>
        <v>1.3920439677639358</v>
      </c>
      <c r="BO163" s="14">
        <f t="shared" si="204"/>
        <v>1.6495218201129291</v>
      </c>
      <c r="BP163" s="1">
        <f t="shared" si="205"/>
        <v>0.71836811419564373</v>
      </c>
      <c r="BQ163" s="1">
        <f t="shared" si="206"/>
        <v>0.60623629697213599</v>
      </c>
      <c r="BR163" s="1">
        <f>SUM(BP$3:BP163)</f>
        <v>96.8596788139061</v>
      </c>
      <c r="BS163" s="1">
        <f>SUM(BQ$3:BQ163)</f>
        <v>88.516808436770006</v>
      </c>
      <c r="BT163" s="1">
        <f t="shared" si="207"/>
        <v>3.1927471742028611E-2</v>
      </c>
      <c r="BU163" s="1">
        <f t="shared" si="208"/>
        <v>1.347191771049191E-2</v>
      </c>
      <c r="BV163" s="1">
        <f>SUM(BT$3:BT163)</f>
        <v>2.1933591878540217</v>
      </c>
      <c r="BW163" s="1">
        <f>SUM(BU$3:BU163)</f>
        <v>0.98552266108757836</v>
      </c>
      <c r="BX163" s="1">
        <f t="shared" si="209"/>
        <v>3.1788818489416002</v>
      </c>
      <c r="BY163" s="34">
        <f t="shared" si="210"/>
        <v>1.2078365267664433</v>
      </c>
      <c r="BZ163" s="33">
        <f t="shared" si="211"/>
        <v>1.0564734979652781</v>
      </c>
      <c r="CA163" s="14">
        <f t="shared" si="212"/>
        <v>1.985092289911587</v>
      </c>
      <c r="CB163" s="1">
        <f t="shared" si="213"/>
        <v>0.94654527721325366</v>
      </c>
      <c r="CC163" s="1">
        <f t="shared" si="214"/>
        <v>0.50375491612258416</v>
      </c>
      <c r="CD163" s="1">
        <f>SUM(CB$3:CB163)</f>
        <v>121.4461872917272</v>
      </c>
      <c r="CE163" s="1">
        <f>SUM(CC$3:CC163)</f>
        <v>74.72436286942559</v>
      </c>
      <c r="CF163" s="1">
        <f t="shared" si="215"/>
        <v>4.206867898725572E-2</v>
      </c>
      <c r="CG163" s="1">
        <f t="shared" si="216"/>
        <v>1.1194553691612982E-2</v>
      </c>
      <c r="CH163" s="1">
        <f>SUM(CF$3:CF163)</f>
        <v>2.7644383623800675</v>
      </c>
      <c r="CI163" s="1">
        <f>SUM(CG$3:CG163)</f>
        <v>0.83164904437576626</v>
      </c>
      <c r="CJ163" s="1">
        <f t="shared" si="217"/>
        <v>3.5960874067558337</v>
      </c>
      <c r="CK163" s="34">
        <f t="shared" si="218"/>
        <v>1.9327893180043012</v>
      </c>
      <c r="CL163" s="33">
        <f t="shared" si="219"/>
        <v>0.97258088051561364</v>
      </c>
      <c r="CM163" s="14">
        <f t="shared" si="220"/>
        <v>2.0689849073612514</v>
      </c>
      <c r="CN163" s="1">
        <f t="shared" si="221"/>
        <v>1.0281921226642354</v>
      </c>
      <c r="CO163" s="1">
        <f t="shared" si="222"/>
        <v>0.48332880362833736</v>
      </c>
      <c r="CP163" s="1">
        <f>SUM(CN$3:CN163)</f>
        <v>129.68493916509129</v>
      </c>
      <c r="CQ163" s="1">
        <f>SUM(CO$3:CO163)</f>
        <v>71.922902624545245</v>
      </c>
      <c r="CR163" s="1">
        <f t="shared" si="223"/>
        <v>4.5697427673966014E-2</v>
      </c>
      <c r="CS163" s="1">
        <f t="shared" si="224"/>
        <v>1.0740640080629719E-2</v>
      </c>
      <c r="CT163" s="1">
        <f>SUM(CR$3:CR163)</f>
        <v>2.9572444664291542</v>
      </c>
      <c r="CU163" s="1">
        <f>SUM(CS$3:CS163)</f>
        <v>0.80041122089679184</v>
      </c>
      <c r="CV163" s="1">
        <f t="shared" si="225"/>
        <v>3.7576556873259461</v>
      </c>
      <c r="CW163" s="34">
        <f t="shared" si="226"/>
        <v>2.1568332455323622</v>
      </c>
    </row>
    <row r="164" spans="2:101" ht="14.25" x14ac:dyDescent="0.15">
      <c r="B164" s="142"/>
      <c r="C164" s="100"/>
      <c r="D164" s="16"/>
      <c r="G164" s="15"/>
      <c r="J164" s="141"/>
      <c r="K164" s="143"/>
      <c r="L164" s="144"/>
      <c r="M164" s="145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46"/>
      <c r="AD164" s="146"/>
      <c r="AE164" s="146"/>
      <c r="AF164" s="146"/>
      <c r="AG164" s="146"/>
      <c r="AH164" s="146"/>
      <c r="AI164" s="146"/>
      <c r="AJ164" s="146"/>
      <c r="AK164" s="146"/>
      <c r="AM164" s="12">
        <v>161</v>
      </c>
      <c r="AN164" s="13">
        <f t="shared" si="227"/>
        <v>23387.701863354036</v>
      </c>
      <c r="AO164" s="14">
        <f t="shared" si="186"/>
        <v>2007.0541882719997</v>
      </c>
      <c r="AP164" s="33">
        <f t="shared" si="187"/>
        <v>1.8011022455080341</v>
      </c>
      <c r="AQ164" s="14">
        <f t="shared" si="188"/>
        <v>1.2215718294006515</v>
      </c>
      <c r="AR164" s="1">
        <f t="shared" si="189"/>
        <v>0.55521556452111998</v>
      </c>
      <c r="AS164" s="1">
        <f t="shared" si="190"/>
        <v>0.81861743692193456</v>
      </c>
      <c r="AT164" s="1">
        <f>SUM(AR$3:AR164)</f>
        <v>77.871021450005443</v>
      </c>
      <c r="AU164" s="1">
        <f>SUM(AS$3:AS164)</f>
        <v>115.89242020394535</v>
      </c>
      <c r="AV164" s="1">
        <f t="shared" si="191"/>
        <v>2.4830473857750088E-2</v>
      </c>
      <c r="AW164" s="1">
        <f t="shared" si="192"/>
        <v>1.8305195464504369E-2</v>
      </c>
      <c r="AX164" s="1">
        <f>SUM(AV$3:AV164)</f>
        <v>1.7686343321634999</v>
      </c>
      <c r="AY164" s="1">
        <f>SUM(AW$3:AW164)</f>
        <v>1.3005164314162252</v>
      </c>
      <c r="AZ164" s="1">
        <f t="shared" si="193"/>
        <v>3.0691507635797253</v>
      </c>
      <c r="BA164" s="1">
        <f t="shared" si="194"/>
        <v>0.46811790074727466</v>
      </c>
      <c r="BB164" s="33">
        <f t="shared" si="195"/>
        <v>1.7172096280583697</v>
      </c>
      <c r="BC164" s="14">
        <f t="shared" si="196"/>
        <v>1.3054644468503158</v>
      </c>
      <c r="BD164" s="1">
        <f t="shared" si="197"/>
        <v>0.58234008455373565</v>
      </c>
      <c r="BE164" s="1">
        <f t="shared" si="198"/>
        <v>0.76601090317908882</v>
      </c>
      <c r="BF164" s="1">
        <f>SUM(BD$3:BD164)</f>
        <v>81.148381761837484</v>
      </c>
      <c r="BG164" s="1">
        <f>SUM(BE$3:BE164)</f>
        <v>109.32469137806837</v>
      </c>
      <c r="BH164" s="1">
        <f t="shared" si="199"/>
        <v>2.6043542670319848E-2</v>
      </c>
      <c r="BI164" s="1">
        <f t="shared" si="200"/>
        <v>1.712885491831018E-2</v>
      </c>
      <c r="BJ164" s="1">
        <f>SUM(BH$3:BH164)</f>
        <v>1.8443496852159309</v>
      </c>
      <c r="BK164" s="1">
        <f>SUM(BI$3:BI164)</f>
        <v>1.2265015754594892</v>
      </c>
      <c r="BL164" s="1">
        <f t="shared" si="201"/>
        <v>3.0708512606754201</v>
      </c>
      <c r="BM164" s="34">
        <f t="shared" si="202"/>
        <v>0.61784810975644167</v>
      </c>
      <c r="BN164" s="33">
        <f t="shared" si="203"/>
        <v>1.3816391582597121</v>
      </c>
      <c r="BO164" s="14">
        <f t="shared" si="204"/>
        <v>1.6410349166489735</v>
      </c>
      <c r="BP164" s="1">
        <f t="shared" si="205"/>
        <v>0.72377798068461097</v>
      </c>
      <c r="BQ164" s="1">
        <f t="shared" si="206"/>
        <v>0.6093715556290662</v>
      </c>
      <c r="BR164" s="1">
        <f>SUM(BP$3:BP164)</f>
        <v>97.583456794590717</v>
      </c>
      <c r="BS164" s="1">
        <f>SUM(BQ$3:BQ164)</f>
        <v>89.126179992399074</v>
      </c>
      <c r="BT164" s="1">
        <f t="shared" si="207"/>
        <v>3.2368959691728434E-2</v>
      </c>
      <c r="BU164" s="1">
        <f t="shared" si="208"/>
        <v>1.3626225063372174E-2</v>
      </c>
      <c r="BV164" s="1">
        <f>SUM(BT$3:BT164)</f>
        <v>2.22572814754575</v>
      </c>
      <c r="BW164" s="1">
        <f>SUM(BU$3:BU164)</f>
        <v>0.99914888615095054</v>
      </c>
      <c r="BX164" s="1">
        <f t="shared" si="209"/>
        <v>3.2248770336967008</v>
      </c>
      <c r="BY164" s="34">
        <f t="shared" si="210"/>
        <v>1.2265792613947994</v>
      </c>
      <c r="BZ164" s="33">
        <f t="shared" si="211"/>
        <v>1.0460686884610542</v>
      </c>
      <c r="CA164" s="14">
        <f t="shared" si="212"/>
        <v>1.9766053864476316</v>
      </c>
      <c r="CB164" s="1">
        <f t="shared" si="213"/>
        <v>0.95596016880227141</v>
      </c>
      <c r="CC164" s="1">
        <f t="shared" si="214"/>
        <v>0.50591787660621867</v>
      </c>
      <c r="CD164" s="1">
        <f>SUM(CB$3:CB164)</f>
        <v>122.40214746052948</v>
      </c>
      <c r="CE164" s="1">
        <f>SUM(CC$3:CC164)</f>
        <v>75.230280746031809</v>
      </c>
      <c r="CF164" s="1">
        <f t="shared" si="215"/>
        <v>4.2752663104768246E-2</v>
      </c>
      <c r="CG164" s="1">
        <f t="shared" si="216"/>
        <v>1.1312885851889056E-2</v>
      </c>
      <c r="CH164" s="1">
        <f>SUM(CF$3:CF164)</f>
        <v>2.8071910254848356</v>
      </c>
      <c r="CI164" s="1">
        <f>SUM(CG$3:CG164)</f>
        <v>0.84296193022765531</v>
      </c>
      <c r="CJ164" s="1">
        <f t="shared" si="217"/>
        <v>3.6501529557124908</v>
      </c>
      <c r="CK164" s="34">
        <f t="shared" si="218"/>
        <v>1.9642290952571804</v>
      </c>
      <c r="CL164" s="33">
        <f t="shared" si="219"/>
        <v>0.9621760710113898</v>
      </c>
      <c r="CM164" s="14">
        <f t="shared" si="220"/>
        <v>2.0604980038972958</v>
      </c>
      <c r="CN164" s="1">
        <f t="shared" si="221"/>
        <v>1.0393108185998137</v>
      </c>
      <c r="CO164" s="1">
        <f t="shared" si="222"/>
        <v>0.48531956745823879</v>
      </c>
      <c r="CP164" s="1">
        <f>SUM(CN$3:CN164)</f>
        <v>130.7242499836911</v>
      </c>
      <c r="CQ164" s="1">
        <f>SUM(CO$3:CO164)</f>
        <v>72.408222192003478</v>
      </c>
      <c r="CR164" s="1">
        <f t="shared" si="223"/>
        <v>4.6480289387380559E-2</v>
      </c>
      <c r="CS164" s="1">
        <f t="shared" si="224"/>
        <v>1.0852284772330063E-2</v>
      </c>
      <c r="CT164" s="1">
        <f>SUM(CR$3:CR164)</f>
        <v>3.0037247558165348</v>
      </c>
      <c r="CU164" s="1">
        <f>SUM(CS$3:CS164)</f>
        <v>0.81126350566912186</v>
      </c>
      <c r="CV164" s="1">
        <f t="shared" si="225"/>
        <v>3.8149882614856567</v>
      </c>
      <c r="CW164" s="34">
        <f t="shared" si="226"/>
        <v>2.1924612501474128</v>
      </c>
    </row>
    <row r="165" spans="2:101" ht="14.25" x14ac:dyDescent="0.15">
      <c r="B165" s="142"/>
      <c r="C165" s="100"/>
      <c r="D165" s="16"/>
      <c r="G165" s="15"/>
      <c r="J165" s="141"/>
      <c r="K165" s="143"/>
      <c r="L165" s="144"/>
      <c r="M165" s="145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46"/>
      <c r="AD165" s="146"/>
      <c r="AE165" s="146"/>
      <c r="AF165" s="146"/>
      <c r="AG165" s="146"/>
      <c r="AH165" s="146"/>
      <c r="AI165" s="146"/>
      <c r="AJ165" s="146"/>
      <c r="AK165" s="146"/>
      <c r="AM165" s="12">
        <v>162</v>
      </c>
      <c r="AN165" s="13">
        <f t="shared" si="227"/>
        <v>23243.333333333332</v>
      </c>
      <c r="AO165" s="14">
        <f t="shared" si="186"/>
        <v>2021.9839834879997</v>
      </c>
      <c r="AP165" s="33">
        <f t="shared" si="187"/>
        <v>1.7908082260126039</v>
      </c>
      <c r="AQ165" s="14">
        <f t="shared" si="188"/>
        <v>1.2132073669522012</v>
      </c>
      <c r="AR165" s="1">
        <f t="shared" si="189"/>
        <v>0.55840708428427888</v>
      </c>
      <c r="AS165" s="1">
        <f t="shared" si="190"/>
        <v>0.82426139771322271</v>
      </c>
      <c r="AT165" s="1">
        <f>SUM(AR$3:AR165)</f>
        <v>78.429428534289727</v>
      </c>
      <c r="AU165" s="1">
        <f>SUM(AS$3:AS165)</f>
        <v>116.71668160165858</v>
      </c>
      <c r="AV165" s="1">
        <f t="shared" si="191"/>
        <v>2.5128318792792551E-2</v>
      </c>
      <c r="AW165" s="1">
        <f t="shared" si="192"/>
        <v>1.8545881448547512E-2</v>
      </c>
      <c r="AX165" s="1">
        <f>SUM(AV$3:AV165)</f>
        <v>1.7937626509562925</v>
      </c>
      <c r="AY165" s="1">
        <f>SUM(AW$3:AW165)</f>
        <v>1.3190623128647727</v>
      </c>
      <c r="AZ165" s="1">
        <f t="shared" si="193"/>
        <v>3.1128249638210654</v>
      </c>
      <c r="BA165" s="1">
        <f t="shared" si="194"/>
        <v>0.47470033809151979</v>
      </c>
      <c r="BB165" s="33">
        <f t="shared" si="195"/>
        <v>1.7069156085629393</v>
      </c>
      <c r="BC165" s="14">
        <f t="shared" si="196"/>
        <v>1.2970999844018654</v>
      </c>
      <c r="BD165" s="1">
        <f t="shared" si="197"/>
        <v>0.5858520450474437</v>
      </c>
      <c r="BE165" s="1">
        <f t="shared" si="198"/>
        <v>0.77095059133867172</v>
      </c>
      <c r="BF165" s="1">
        <f>SUM(BD$3:BD165)</f>
        <v>81.73423380688493</v>
      </c>
      <c r="BG165" s="1">
        <f>SUM(BE$3:BE165)</f>
        <v>110.09564196940704</v>
      </c>
      <c r="BH165" s="1">
        <f t="shared" si="199"/>
        <v>2.6363342027134966E-2</v>
      </c>
      <c r="BI165" s="1">
        <f t="shared" si="200"/>
        <v>1.7346388305120114E-2</v>
      </c>
      <c r="BJ165" s="1">
        <f>SUM(BH$3:BH165)</f>
        <v>1.8707130272430659</v>
      </c>
      <c r="BK165" s="1">
        <f>SUM(BI$3:BI165)</f>
        <v>1.2438479637646094</v>
      </c>
      <c r="BL165" s="1">
        <f t="shared" si="201"/>
        <v>3.114560991007675</v>
      </c>
      <c r="BM165" s="34">
        <f t="shared" si="202"/>
        <v>0.6268650634784565</v>
      </c>
      <c r="BN165" s="33">
        <f t="shared" si="203"/>
        <v>1.3713451387642817</v>
      </c>
      <c r="BO165" s="14">
        <f t="shared" si="204"/>
        <v>1.6326704542005233</v>
      </c>
      <c r="BP165" s="1">
        <f t="shared" si="205"/>
        <v>0.7292110291805165</v>
      </c>
      <c r="BQ165" s="1">
        <f t="shared" si="206"/>
        <v>0.61249347498584716</v>
      </c>
      <c r="BR165" s="1">
        <f>SUM(BP$3:BP165)</f>
        <v>98.312667823771235</v>
      </c>
      <c r="BS165" s="1">
        <f>SUM(BQ$3:BQ165)</f>
        <v>89.738673467384928</v>
      </c>
      <c r="BT165" s="1">
        <f t="shared" si="207"/>
        <v>3.2814496313123241E-2</v>
      </c>
      <c r="BU165" s="1">
        <f t="shared" si="208"/>
        <v>1.3781103187181561E-2</v>
      </c>
      <c r="BV165" s="1">
        <f>SUM(BT$3:BT165)</f>
        <v>2.2585426438588732</v>
      </c>
      <c r="BW165" s="1">
        <f>SUM(BU$3:BU165)</f>
        <v>1.0129299893381321</v>
      </c>
      <c r="BX165" s="1">
        <f t="shared" si="209"/>
        <v>3.2714726331970052</v>
      </c>
      <c r="BY165" s="34">
        <f t="shared" si="210"/>
        <v>1.2456126545207411</v>
      </c>
      <c r="BZ165" s="33">
        <f t="shared" si="211"/>
        <v>1.0357746689656238</v>
      </c>
      <c r="CA165" s="14">
        <f t="shared" si="212"/>
        <v>1.9682409239991809</v>
      </c>
      <c r="CB165" s="1">
        <f t="shared" si="213"/>
        <v>0.96546095397240206</v>
      </c>
      <c r="CC165" s="1">
        <f t="shared" si="214"/>
        <v>0.50806788325899888</v>
      </c>
      <c r="CD165" s="1">
        <f>SUM(CB$3:CB165)</f>
        <v>123.36760841450187</v>
      </c>
      <c r="CE165" s="1">
        <f>SUM(CC$3:CC165)</f>
        <v>75.738348629290812</v>
      </c>
      <c r="CF165" s="1">
        <f t="shared" si="215"/>
        <v>4.3445742928758094E-2</v>
      </c>
      <c r="CG165" s="1">
        <f t="shared" si="216"/>
        <v>1.1431527373327475E-2</v>
      </c>
      <c r="CH165" s="1">
        <f>SUM(CF$3:CF165)</f>
        <v>2.8506367684135938</v>
      </c>
      <c r="CI165" s="1">
        <f>SUM(CG$3:CG165)</f>
        <v>0.85439345760098273</v>
      </c>
      <c r="CJ165" s="1">
        <f t="shared" si="217"/>
        <v>3.7050302260145767</v>
      </c>
      <c r="CK165" s="34">
        <f t="shared" si="218"/>
        <v>1.996243310812611</v>
      </c>
      <c r="CL165" s="33">
        <f t="shared" si="219"/>
        <v>0.95188205151595939</v>
      </c>
      <c r="CM165" s="14">
        <f t="shared" si="220"/>
        <v>2.0521335414488453</v>
      </c>
      <c r="CN165" s="1">
        <f t="shared" si="221"/>
        <v>1.0505503264899347</v>
      </c>
      <c r="CO165" s="1">
        <f t="shared" si="222"/>
        <v>0.48729772200593779</v>
      </c>
      <c r="CP165" s="1">
        <f>SUM(CN$3:CN165)</f>
        <v>131.77480031018104</v>
      </c>
      <c r="CQ165" s="1">
        <f>SUM(CO$3:CO165)</f>
        <v>72.895519914009412</v>
      </c>
      <c r="CR165" s="1">
        <f t="shared" si="223"/>
        <v>4.7274764692047062E-2</v>
      </c>
      <c r="CS165" s="1">
        <f t="shared" si="224"/>
        <v>1.09641987451336E-2</v>
      </c>
      <c r="CT165" s="1">
        <f>SUM(CR$3:CR165)</f>
        <v>3.050999520508582</v>
      </c>
      <c r="CU165" s="1">
        <f>SUM(CS$3:CS165)</f>
        <v>0.82222770441425541</v>
      </c>
      <c r="CV165" s="1">
        <f t="shared" si="225"/>
        <v>3.8732272249228377</v>
      </c>
      <c r="CW165" s="34">
        <f t="shared" si="226"/>
        <v>2.2287718160943264</v>
      </c>
    </row>
    <row r="166" spans="2:101" ht="14.25" x14ac:dyDescent="0.15">
      <c r="B166" s="142"/>
      <c r="C166" s="100"/>
      <c r="D166" s="16"/>
      <c r="G166" s="15"/>
      <c r="J166" s="141"/>
      <c r="K166" s="143"/>
      <c r="L166" s="144"/>
      <c r="M166" s="145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46"/>
      <c r="AD166" s="146"/>
      <c r="AE166" s="146"/>
      <c r="AF166" s="146"/>
      <c r="AG166" s="146"/>
      <c r="AH166" s="146"/>
      <c r="AI166" s="146"/>
      <c r="AJ166" s="146"/>
      <c r="AK166" s="146"/>
      <c r="AM166" s="12">
        <v>163</v>
      </c>
      <c r="AN166" s="13">
        <f t="shared" si="227"/>
        <v>23100.736196319016</v>
      </c>
      <c r="AO166" s="14">
        <f t="shared" si="186"/>
        <v>2037.0039274479998</v>
      </c>
      <c r="AP166" s="33">
        <f t="shared" si="187"/>
        <v>1.7806228502281973</v>
      </c>
      <c r="AQ166" s="14">
        <f t="shared" si="188"/>
        <v>1.204963199221486</v>
      </c>
      <c r="AR166" s="1">
        <f t="shared" si="189"/>
        <v>0.56160123962906805</v>
      </c>
      <c r="AS166" s="1">
        <f t="shared" si="190"/>
        <v>0.82990086389865636</v>
      </c>
      <c r="AT166" s="1">
        <f>SUM(AR$3:AR166)</f>
        <v>78.991029773918797</v>
      </c>
      <c r="AU166" s="1">
        <f>SUM(AS$3:AS166)</f>
        <v>117.54658246555724</v>
      </c>
      <c r="AV166" s="1">
        <f t="shared" si="191"/>
        <v>2.5428056127649468E-2</v>
      </c>
      <c r="AW166" s="1">
        <f t="shared" si="192"/>
        <v>1.878803344659458E-2</v>
      </c>
      <c r="AX166" s="1">
        <f>SUM(AV$3:AV166)</f>
        <v>1.8191907070839419</v>
      </c>
      <c r="AY166" s="1">
        <f>SUM(AW$3:AW166)</f>
        <v>1.3378503463113673</v>
      </c>
      <c r="AZ166" s="1">
        <f t="shared" si="193"/>
        <v>3.157041053395309</v>
      </c>
      <c r="BA166" s="1">
        <f t="shared" si="194"/>
        <v>0.48134036077257458</v>
      </c>
      <c r="BB166" s="33">
        <f t="shared" si="195"/>
        <v>1.6967302327785327</v>
      </c>
      <c r="BC166" s="14">
        <f t="shared" si="196"/>
        <v>1.2888558166711506</v>
      </c>
      <c r="BD166" s="1">
        <f t="shared" si="197"/>
        <v>0.58936888179473246</v>
      </c>
      <c r="BE166" s="1">
        <f t="shared" si="198"/>
        <v>0.77588197769304734</v>
      </c>
      <c r="BF166" s="1">
        <f>SUM(BD$3:BD166)</f>
        <v>82.323602688679657</v>
      </c>
      <c r="BG166" s="1">
        <f>SUM(BE$3:BE166)</f>
        <v>110.87152394710009</v>
      </c>
      <c r="BH166" s="1">
        <f t="shared" si="199"/>
        <v>2.6685313259039275E-2</v>
      </c>
      <c r="BI166" s="1">
        <f t="shared" si="200"/>
        <v>1.7565105883884265E-2</v>
      </c>
      <c r="BJ166" s="1">
        <f>SUM(BH$3:BH166)</f>
        <v>1.8973983405021051</v>
      </c>
      <c r="BK166" s="1">
        <f>SUM(BI$3:BI166)</f>
        <v>1.2614130696484935</v>
      </c>
      <c r="BL166" s="1">
        <f t="shared" si="201"/>
        <v>3.1588114101505989</v>
      </c>
      <c r="BM166" s="34">
        <f t="shared" si="202"/>
        <v>0.63598527085361156</v>
      </c>
      <c r="BN166" s="33">
        <f t="shared" si="203"/>
        <v>1.3611597629798753</v>
      </c>
      <c r="BO166" s="14">
        <f t="shared" si="204"/>
        <v>1.624426286469808</v>
      </c>
      <c r="BP166" s="1">
        <f t="shared" si="205"/>
        <v>0.73466761742264708</v>
      </c>
      <c r="BQ166" s="1">
        <f t="shared" si="206"/>
        <v>0.61560195641329662</v>
      </c>
      <c r="BR166" s="1">
        <f>SUM(BP$3:BP166)</f>
        <v>99.04733544119388</v>
      </c>
      <c r="BS166" s="1">
        <f>SUM(BQ$3:BQ166)</f>
        <v>90.354275423798228</v>
      </c>
      <c r="BT166" s="1">
        <f t="shared" si="207"/>
        <v>3.3264117122192072E-2</v>
      </c>
      <c r="BU166" s="1">
        <f t="shared" si="208"/>
        <v>1.3936544291023244E-2</v>
      </c>
      <c r="BV166" s="1">
        <f>SUM(BT$3:BT166)</f>
        <v>2.2918067609810651</v>
      </c>
      <c r="BW166" s="1">
        <f>SUM(BU$3:BU166)</f>
        <v>1.0268665336291554</v>
      </c>
      <c r="BX166" s="1">
        <f t="shared" si="209"/>
        <v>3.3186732946102202</v>
      </c>
      <c r="BY166" s="34">
        <f t="shared" si="210"/>
        <v>1.2649402273519097</v>
      </c>
      <c r="BZ166" s="33">
        <f t="shared" si="211"/>
        <v>1.0255892931812174</v>
      </c>
      <c r="CA166" s="14">
        <f t="shared" si="212"/>
        <v>1.9599967562684657</v>
      </c>
      <c r="CB166" s="1">
        <f t="shared" si="213"/>
        <v>0.97504918065023538</v>
      </c>
      <c r="CC166" s="1">
        <f t="shared" si="214"/>
        <v>0.51020492600398337</v>
      </c>
      <c r="CD166" s="1">
        <f>SUM(CB$3:CB166)</f>
        <v>124.3426575951521</v>
      </c>
      <c r="CE166" s="1">
        <f>SUM(CC$3:CC166)</f>
        <v>76.248553555294791</v>
      </c>
      <c r="CF166" s="1">
        <f t="shared" si="215"/>
        <v>4.4148060123885655E-2</v>
      </c>
      <c r="CG166" s="1">
        <f t="shared" si="216"/>
        <v>1.1550472630367957E-2</v>
      </c>
      <c r="CH166" s="1">
        <f>SUM(CF$3:CF166)</f>
        <v>2.8947848285374795</v>
      </c>
      <c r="CI166" s="1">
        <f>SUM(CG$3:CG166)</f>
        <v>0.86594393023135063</v>
      </c>
      <c r="CJ166" s="1">
        <f t="shared" si="217"/>
        <v>3.7607287587688303</v>
      </c>
      <c r="CK166" s="34">
        <f t="shared" si="218"/>
        <v>2.0288408983061288</v>
      </c>
      <c r="CL166" s="33">
        <f t="shared" si="219"/>
        <v>0.94169667573155291</v>
      </c>
      <c r="CM166" s="14">
        <f t="shared" si="220"/>
        <v>2.0438893737181303</v>
      </c>
      <c r="CN166" s="1">
        <f t="shared" si="221"/>
        <v>1.061913061573839</v>
      </c>
      <c r="CO166" s="1">
        <f t="shared" si="222"/>
        <v>0.48926327073214115</v>
      </c>
      <c r="CP166" s="1">
        <f>SUM(CN$3:CN166)</f>
        <v>132.83671337175488</v>
      </c>
      <c r="CQ166" s="1">
        <f>SUM(CO$3:CO166)</f>
        <v>73.384783184741551</v>
      </c>
      <c r="CR166" s="1">
        <f t="shared" si="223"/>
        <v>4.8081063621259933E-2</v>
      </c>
      <c r="CS166" s="1">
        <f t="shared" si="224"/>
        <v>1.1076376823519307E-2</v>
      </c>
      <c r="CT166" s="1">
        <f>SUM(CR$3:CR166)</f>
        <v>3.0990805841298421</v>
      </c>
      <c r="CU166" s="1">
        <f>SUM(CS$3:CS166)</f>
        <v>0.83330408123777477</v>
      </c>
      <c r="CV166" s="1">
        <f t="shared" si="225"/>
        <v>3.9323846653676169</v>
      </c>
      <c r="CW166" s="34">
        <f t="shared" si="226"/>
        <v>2.2657765028920673</v>
      </c>
    </row>
    <row r="167" spans="2:101" ht="14.25" x14ac:dyDescent="0.15">
      <c r="B167" s="142"/>
      <c r="C167" s="100"/>
      <c r="D167" s="16"/>
      <c r="G167" s="15"/>
      <c r="J167" s="141"/>
      <c r="K167" s="143"/>
      <c r="L167" s="144"/>
      <c r="M167" s="145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46"/>
      <c r="AD167" s="146"/>
      <c r="AE167" s="146"/>
      <c r="AF167" s="146"/>
      <c r="AG167" s="146"/>
      <c r="AH167" s="146"/>
      <c r="AI167" s="146"/>
      <c r="AJ167" s="146"/>
      <c r="AK167" s="146"/>
      <c r="AM167" s="12">
        <v>164</v>
      </c>
      <c r="AN167" s="13">
        <f t="shared" si="227"/>
        <v>22959.878048780487</v>
      </c>
      <c r="AO167" s="14">
        <f t="shared" si="186"/>
        <v>2052.1140201519997</v>
      </c>
      <c r="AP167" s="33">
        <f t="shared" si="187"/>
        <v>1.7705440242057715</v>
      </c>
      <c r="AQ167" s="14">
        <f t="shared" si="188"/>
        <v>1.1968372322594627</v>
      </c>
      <c r="AR167" s="1">
        <f t="shared" si="189"/>
        <v>0.56479815600664252</v>
      </c>
      <c r="AS167" s="1">
        <f t="shared" si="190"/>
        <v>0.83553550394830101</v>
      </c>
      <c r="AT167" s="1">
        <f>SUM(AR$3:AR167)</f>
        <v>79.555827929925442</v>
      </c>
      <c r="AU167" s="1">
        <f>SUM(AS$3:AS167)</f>
        <v>118.38211796950554</v>
      </c>
      <c r="AV167" s="1">
        <f t="shared" si="191"/>
        <v>2.5729693773635934E-2</v>
      </c>
      <c r="AW167" s="1">
        <f t="shared" si="192"/>
        <v>1.9031642034377967E-2</v>
      </c>
      <c r="AX167" s="1">
        <f>SUM(AV$3:AV167)</f>
        <v>1.8449204008575779</v>
      </c>
      <c r="AY167" s="1">
        <f>SUM(AW$3:AW167)</f>
        <v>1.3568819883457452</v>
      </c>
      <c r="AZ167" s="1">
        <f t="shared" si="193"/>
        <v>3.2018023892033232</v>
      </c>
      <c r="BA167" s="1">
        <f t="shared" si="194"/>
        <v>0.48803841251183266</v>
      </c>
      <c r="BB167" s="33">
        <f t="shared" si="195"/>
        <v>1.6866514067561071</v>
      </c>
      <c r="BC167" s="14">
        <f t="shared" si="196"/>
        <v>1.2807298497091268</v>
      </c>
      <c r="BD167" s="1">
        <f t="shared" si="197"/>
        <v>0.59289073960058769</v>
      </c>
      <c r="BE167" s="1">
        <f t="shared" si="198"/>
        <v>0.78080478894679872</v>
      </c>
      <c r="BF167" s="1">
        <f>SUM(BD$3:BD167)</f>
        <v>82.916493428280248</v>
      </c>
      <c r="BG167" s="1">
        <f>SUM(BE$3:BE167)</f>
        <v>111.65232873604688</v>
      </c>
      <c r="BH167" s="1">
        <f t="shared" si="199"/>
        <v>2.7009467026248995E-2</v>
      </c>
      <c r="BI167" s="1">
        <f t="shared" si="200"/>
        <v>1.7784997970454859E-2</v>
      </c>
      <c r="BJ167" s="1">
        <f>SUM(BH$3:BH167)</f>
        <v>1.9244078075283542</v>
      </c>
      <c r="BK167" s="1">
        <f>SUM(BI$3:BI167)</f>
        <v>1.2791980676189485</v>
      </c>
      <c r="BL167" s="1">
        <f t="shared" si="201"/>
        <v>3.2036058751473027</v>
      </c>
      <c r="BM167" s="34">
        <f t="shared" si="202"/>
        <v>0.64520973990940567</v>
      </c>
      <c r="BN167" s="33">
        <f t="shared" si="203"/>
        <v>1.3510809369574492</v>
      </c>
      <c r="BO167" s="14">
        <f t="shared" si="204"/>
        <v>1.6163003195077847</v>
      </c>
      <c r="BP167" s="1">
        <f t="shared" si="205"/>
        <v>0.74014810855960866</v>
      </c>
      <c r="BQ167" s="1">
        <f t="shared" si="206"/>
        <v>0.61869690176422909</v>
      </c>
      <c r="BR167" s="1">
        <f>SUM(BP$3:BP167)</f>
        <v>99.787483549753489</v>
      </c>
      <c r="BS167" s="1">
        <f>SUM(BQ$3:BQ167)</f>
        <v>90.972972325562452</v>
      </c>
      <c r="BT167" s="1">
        <f t="shared" si="207"/>
        <v>3.3717858278826618E-2</v>
      </c>
      <c r="BU167" s="1">
        <f t="shared" si="208"/>
        <v>1.4092540540185218E-2</v>
      </c>
      <c r="BV167" s="1">
        <f>SUM(BT$3:BT167)</f>
        <v>2.3255246192598915</v>
      </c>
      <c r="BW167" s="1">
        <f>SUM(BU$3:BU167)</f>
        <v>1.0409590741693406</v>
      </c>
      <c r="BX167" s="1">
        <f t="shared" si="209"/>
        <v>3.3664836934292319</v>
      </c>
      <c r="BY167" s="34">
        <f t="shared" si="210"/>
        <v>1.2845655450905509</v>
      </c>
      <c r="BZ167" s="33">
        <f t="shared" si="211"/>
        <v>1.0155104671587916</v>
      </c>
      <c r="CA167" s="14">
        <f t="shared" si="212"/>
        <v>1.9518707893064426</v>
      </c>
      <c r="CB167" s="1">
        <f t="shared" si="213"/>
        <v>0.98472643300055096</v>
      </c>
      <c r="CC167" s="1">
        <f t="shared" si="214"/>
        <v>0.51232899507417162</v>
      </c>
      <c r="CD167" s="1">
        <f>SUM(CB$3:CB167)</f>
        <v>125.32738402815265</v>
      </c>
      <c r="CE167" s="1">
        <f>SUM(CC$3:CC167)</f>
        <v>76.760882550368962</v>
      </c>
      <c r="CF167" s="1">
        <f t="shared" si="215"/>
        <v>4.485975972558065E-2</v>
      </c>
      <c r="CG167" s="1">
        <f t="shared" si="216"/>
        <v>1.1669715998911687E-2</v>
      </c>
      <c r="CH167" s="1">
        <f>SUM(CF$3:CF167)</f>
        <v>2.93964458826306</v>
      </c>
      <c r="CI167" s="1">
        <f>SUM(CG$3:CG167)</f>
        <v>0.87761364623026228</v>
      </c>
      <c r="CJ167" s="1">
        <f t="shared" si="217"/>
        <v>3.8172582344933224</v>
      </c>
      <c r="CK167" s="34">
        <f t="shared" si="218"/>
        <v>2.0620309420327976</v>
      </c>
      <c r="CL167" s="33">
        <f t="shared" si="219"/>
        <v>0.93161784970912709</v>
      </c>
      <c r="CM167" s="14">
        <f t="shared" si="220"/>
        <v>2.0357634067561068</v>
      </c>
      <c r="CN167" s="1">
        <f t="shared" si="221"/>
        <v>1.0734015028932984</v>
      </c>
      <c r="CO167" s="1">
        <f t="shared" si="222"/>
        <v>0.49121621730761578</v>
      </c>
      <c r="CP167" s="1">
        <f>SUM(CN$3:CN167)</f>
        <v>133.91011487464817</v>
      </c>
      <c r="CQ167" s="1">
        <f>SUM(CO$3:CO167)</f>
        <v>73.87599940204916</v>
      </c>
      <c r="CR167" s="1">
        <f t="shared" si="223"/>
        <v>4.8899401798472478E-2</v>
      </c>
      <c r="CS167" s="1">
        <f t="shared" si="224"/>
        <v>1.118881383867347E-2</v>
      </c>
      <c r="CT167" s="1">
        <f>SUM(CR$3:CR167)</f>
        <v>3.1479799859283144</v>
      </c>
      <c r="CU167" s="1">
        <f>SUM(CS$3:CS167)</f>
        <v>0.8444928950764482</v>
      </c>
      <c r="CV167" s="1">
        <f t="shared" si="225"/>
        <v>3.9924728810047627</v>
      </c>
      <c r="CW167" s="34">
        <f t="shared" si="226"/>
        <v>2.3034870908518661</v>
      </c>
    </row>
    <row r="168" spans="2:101" ht="14.25" x14ac:dyDescent="0.15">
      <c r="B168" s="142"/>
      <c r="C168" s="100"/>
      <c r="D168" s="16"/>
      <c r="G168" s="15"/>
      <c r="J168" s="141"/>
      <c r="K168" s="143"/>
      <c r="L168" s="144"/>
      <c r="M168" s="145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46"/>
      <c r="AD168" s="146"/>
      <c r="AE168" s="146"/>
      <c r="AF168" s="146"/>
      <c r="AG168" s="146"/>
      <c r="AH168" s="146"/>
      <c r="AI168" s="146"/>
      <c r="AJ168" s="146"/>
      <c r="AK168" s="146"/>
      <c r="AM168" s="12">
        <v>165</v>
      </c>
      <c r="AN168" s="13">
        <f t="shared" si="227"/>
        <v>22820.727272727268</v>
      </c>
      <c r="AO168" s="14">
        <f t="shared" si="186"/>
        <v>2067.3142615999996</v>
      </c>
      <c r="AP168" s="33">
        <f t="shared" si="187"/>
        <v>1.760569704758683</v>
      </c>
      <c r="AQ168" s="14">
        <f t="shared" si="188"/>
        <v>1.1888274228794884</v>
      </c>
      <c r="AR168" s="1">
        <f t="shared" si="189"/>
        <v>0.56799795957926447</v>
      </c>
      <c r="AS168" s="1">
        <f t="shared" si="190"/>
        <v>0.84116498387787453</v>
      </c>
      <c r="AT168" s="1">
        <f>SUM(AR$3:AR168)</f>
        <v>80.123825889504701</v>
      </c>
      <c r="AU168" s="1">
        <f>SUM(AS$3:AS168)</f>
        <v>119.22328295338342</v>
      </c>
      <c r="AV168" s="1">
        <f t="shared" si="191"/>
        <v>2.6033239814049623E-2</v>
      </c>
      <c r="AW168" s="1">
        <f t="shared" si="192"/>
        <v>1.9276697547201294E-2</v>
      </c>
      <c r="AX168" s="1">
        <f>SUM(AV$3:AV168)</f>
        <v>1.8709536406716276</v>
      </c>
      <c r="AY168" s="1">
        <f>SUM(AW$3:AW168)</f>
        <v>1.3761586858929467</v>
      </c>
      <c r="AZ168" s="1">
        <f t="shared" si="193"/>
        <v>3.247112326564574</v>
      </c>
      <c r="BA168" s="1">
        <f t="shared" si="194"/>
        <v>0.49479495477868096</v>
      </c>
      <c r="BB168" s="33">
        <f t="shared" si="195"/>
        <v>1.6766770873090187</v>
      </c>
      <c r="BC168" s="14">
        <f t="shared" si="196"/>
        <v>1.272720040329153</v>
      </c>
      <c r="BD168" s="1">
        <f t="shared" si="197"/>
        <v>0.59641776437999106</v>
      </c>
      <c r="BE168" s="1">
        <f t="shared" si="198"/>
        <v>0.78571875063849728</v>
      </c>
      <c r="BF168" s="1">
        <f>SUM(BD$3:BD168)</f>
        <v>83.512911192660241</v>
      </c>
      <c r="BG168" s="1">
        <f>SUM(BE$3:BE168)</f>
        <v>112.43804748668538</v>
      </c>
      <c r="BH168" s="1">
        <f t="shared" si="199"/>
        <v>2.7335814200749587E-2</v>
      </c>
      <c r="BI168" s="1">
        <f t="shared" si="200"/>
        <v>1.8006054702132228E-2</v>
      </c>
      <c r="BJ168" s="1">
        <f>SUM(BH$3:BH168)</f>
        <v>1.9517436217291038</v>
      </c>
      <c r="BK168" s="1">
        <f>SUM(BI$3:BI168)</f>
        <v>1.2972041223210806</v>
      </c>
      <c r="BL168" s="1">
        <f t="shared" si="201"/>
        <v>3.2489477440501844</v>
      </c>
      <c r="BM168" s="34">
        <f t="shared" si="202"/>
        <v>0.65453949940802314</v>
      </c>
      <c r="BN168" s="33">
        <f t="shared" si="203"/>
        <v>1.341106617510361</v>
      </c>
      <c r="BO168" s="14">
        <f t="shared" si="204"/>
        <v>1.6082905101278107</v>
      </c>
      <c r="BP168" s="1">
        <f t="shared" si="205"/>
        <v>0.7456528712507634</v>
      </c>
      <c r="BQ168" s="1">
        <f t="shared" si="206"/>
        <v>0.62177821339039685</v>
      </c>
      <c r="BR168" s="1">
        <f>SUM(BP$3:BP168)</f>
        <v>100.53313642100426</v>
      </c>
      <c r="BS168" s="1">
        <f>SUM(BQ$3:BQ168)</f>
        <v>91.594750538952852</v>
      </c>
      <c r="BT168" s="1">
        <f t="shared" si="207"/>
        <v>3.4175756598993322E-2</v>
      </c>
      <c r="BU168" s="1">
        <f t="shared" si="208"/>
        <v>1.4249084056863261E-2</v>
      </c>
      <c r="BV168" s="1">
        <f>SUM(BT$3:BT168)</f>
        <v>2.359700375858885</v>
      </c>
      <c r="BW168" s="1">
        <f>SUM(BU$3:BU168)</f>
        <v>1.0552081582262038</v>
      </c>
      <c r="BX168" s="1">
        <f t="shared" si="209"/>
        <v>3.4149085340850887</v>
      </c>
      <c r="BY168" s="34">
        <f t="shared" si="210"/>
        <v>1.3044922176326812</v>
      </c>
      <c r="BZ168" s="33">
        <f t="shared" si="211"/>
        <v>1.0055361477117033</v>
      </c>
      <c r="CA168" s="14">
        <f t="shared" si="212"/>
        <v>1.9438609799264686</v>
      </c>
      <c r="CB168" s="1">
        <f t="shared" si="213"/>
        <v>0.99449433247695584</v>
      </c>
      <c r="CC168" s="1">
        <f t="shared" si="214"/>
        <v>0.51444008101743344</v>
      </c>
      <c r="CD168" s="1">
        <f>SUM(CB$3:CB168)</f>
        <v>126.32187836062961</v>
      </c>
      <c r="CE168" s="1">
        <f>SUM(CC$3:CC168)</f>
        <v>77.275322631386402</v>
      </c>
      <c r="CF168" s="1">
        <f t="shared" si="215"/>
        <v>4.5580990238527144E-2</v>
      </c>
      <c r="CG168" s="1">
        <f t="shared" si="216"/>
        <v>1.1789251856649516E-2</v>
      </c>
      <c r="CH168" s="1">
        <f>SUM(CF$3:CF168)</f>
        <v>2.9852255785015873</v>
      </c>
      <c r="CI168" s="1">
        <f>SUM(CG$3:CG168)</f>
        <v>0.88940289808691175</v>
      </c>
      <c r="CJ168" s="1">
        <f t="shared" si="217"/>
        <v>3.8746284765884988</v>
      </c>
      <c r="CK168" s="34">
        <f t="shared" si="218"/>
        <v>2.0958226804146758</v>
      </c>
      <c r="CL168" s="33">
        <f t="shared" si="219"/>
        <v>0.92164353026203882</v>
      </c>
      <c r="CM168" s="14">
        <f t="shared" si="220"/>
        <v>2.0277535973761327</v>
      </c>
      <c r="CN168" s="1">
        <f t="shared" si="221"/>
        <v>1.0850181953924021</v>
      </c>
      <c r="CO168" s="1">
        <f t="shared" si="222"/>
        <v>0.49315656561723148</v>
      </c>
      <c r="CP168" s="1">
        <f>SUM(CN$3:CN168)</f>
        <v>134.99513307004057</v>
      </c>
      <c r="CQ168" s="1">
        <f>SUM(CO$3:CO168)</f>
        <v>74.369155967666387</v>
      </c>
      <c r="CR168" s="1">
        <f t="shared" si="223"/>
        <v>4.9730000622151764E-2</v>
      </c>
      <c r="CS168" s="1">
        <f t="shared" si="224"/>
        <v>1.1301504628728223E-2</v>
      </c>
      <c r="CT168" s="1">
        <f>SUM(CR$3:CR168)</f>
        <v>3.1977099865504663</v>
      </c>
      <c r="CU168" s="1">
        <f>SUM(CS$3:CS168)</f>
        <v>0.85579439970517646</v>
      </c>
      <c r="CV168" s="1">
        <f t="shared" si="225"/>
        <v>4.0535043862556428</v>
      </c>
      <c r="CW168" s="34">
        <f t="shared" si="226"/>
        <v>2.3419155868452899</v>
      </c>
    </row>
    <row r="169" spans="2:101" ht="14.25" x14ac:dyDescent="0.15">
      <c r="B169" s="142"/>
      <c r="C169" s="100"/>
      <c r="D169" s="16"/>
      <c r="G169" s="15"/>
      <c r="J169" s="141"/>
      <c r="K169" s="143"/>
      <c r="L169" s="144"/>
      <c r="M169" s="145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46"/>
      <c r="AD169" s="146"/>
      <c r="AE169" s="146"/>
      <c r="AF169" s="146"/>
      <c r="AG169" s="146"/>
      <c r="AH169" s="146"/>
      <c r="AI169" s="146"/>
      <c r="AJ169" s="146"/>
      <c r="AK169" s="146"/>
      <c r="AM169" s="12">
        <v>166</v>
      </c>
      <c r="AN169" s="13">
        <f t="shared" si="227"/>
        <v>22683.25301204819</v>
      </c>
      <c r="AO169" s="14">
        <f t="shared" si="186"/>
        <v>2082.6046517919995</v>
      </c>
      <c r="AP169" s="33">
        <f t="shared" si="187"/>
        <v>1.7506978979337038</v>
      </c>
      <c r="AQ169" s="14">
        <f t="shared" si="188"/>
        <v>1.1809317771283347</v>
      </c>
      <c r="AR169" s="1">
        <f t="shared" si="189"/>
        <v>0.57120077723305085</v>
      </c>
      <c r="AS169" s="1">
        <f t="shared" si="190"/>
        <v>0.84678896729470221</v>
      </c>
      <c r="AT169" s="1">
        <f>SUM(AR$3:AR169)</f>
        <v>80.695026666737746</v>
      </c>
      <c r="AU169" s="1">
        <f>SUM(AS$3:AS169)</f>
        <v>120.07007192067812</v>
      </c>
      <c r="AV169" s="1">
        <f t="shared" si="191"/>
        <v>2.6338702505746232E-2</v>
      </c>
      <c r="AW169" s="1">
        <f t="shared" si="192"/>
        <v>1.9523190079294525E-2</v>
      </c>
      <c r="AX169" s="1">
        <f>SUM(AV$3:AV169)</f>
        <v>1.8972923431773738</v>
      </c>
      <c r="AY169" s="1">
        <f>SUM(AW$3:AW169)</f>
        <v>1.3956818759722411</v>
      </c>
      <c r="AZ169" s="1">
        <f t="shared" si="193"/>
        <v>3.292974219149615</v>
      </c>
      <c r="BA169" s="1">
        <f t="shared" si="194"/>
        <v>0.50161046720513269</v>
      </c>
      <c r="BB169" s="33">
        <f t="shared" si="195"/>
        <v>1.6668052804840392</v>
      </c>
      <c r="BC169" s="14">
        <f t="shared" si="196"/>
        <v>1.2648243945779991</v>
      </c>
      <c r="BD169" s="1">
        <f t="shared" si="197"/>
        <v>0.59995010317557951</v>
      </c>
      <c r="BE169" s="1">
        <f t="shared" si="198"/>
        <v>0.79062358718472048</v>
      </c>
      <c r="BF169" s="1">
        <f>SUM(BD$3:BD169)</f>
        <v>84.112861295835813</v>
      </c>
      <c r="BG169" s="1">
        <f>SUM(BE$3:BE169)</f>
        <v>113.2286710738701</v>
      </c>
      <c r="BH169" s="1">
        <f t="shared" si="199"/>
        <v>2.766436586865172E-2</v>
      </c>
      <c r="BI169" s="1">
        <f t="shared" si="200"/>
        <v>1.8228266037869943E-2</v>
      </c>
      <c r="BJ169" s="1">
        <f>SUM(BH$3:BH169)</f>
        <v>1.9794079875977555</v>
      </c>
      <c r="BK169" s="1">
        <f>SUM(BI$3:BI169)</f>
        <v>1.3154323883589505</v>
      </c>
      <c r="BL169" s="1">
        <f t="shared" si="201"/>
        <v>3.294840375956706</v>
      </c>
      <c r="BM169" s="34">
        <f t="shared" si="202"/>
        <v>0.663975599238805</v>
      </c>
      <c r="BN169" s="33">
        <f t="shared" si="203"/>
        <v>1.3312348106853813</v>
      </c>
      <c r="BO169" s="14">
        <f t="shared" si="204"/>
        <v>1.6003948643766568</v>
      </c>
      <c r="BP169" s="1">
        <f t="shared" si="205"/>
        <v>0.75118227977012841</v>
      </c>
      <c r="BQ169" s="1">
        <f t="shared" si="206"/>
        <v>0.62484579415936414</v>
      </c>
      <c r="BR169" s="1">
        <f>SUM(BP$3:BP169)</f>
        <v>101.28431870077439</v>
      </c>
      <c r="BS169" s="1">
        <f>SUM(BQ$3:BQ169)</f>
        <v>92.219596333112221</v>
      </c>
      <c r="BT169" s="1">
        <f t="shared" si="207"/>
        <v>3.4637849567178143E-2</v>
      </c>
      <c r="BU169" s="1">
        <f t="shared" si="208"/>
        <v>1.4406166920896453E-2</v>
      </c>
      <c r="BV169" s="1">
        <f>SUM(BT$3:BT169)</f>
        <v>2.394338225426063</v>
      </c>
      <c r="BW169" s="1">
        <f>SUM(BU$3:BU169)</f>
        <v>1.0696143251471002</v>
      </c>
      <c r="BX169" s="1">
        <f t="shared" si="209"/>
        <v>3.463952550573163</v>
      </c>
      <c r="BY169" s="34">
        <f t="shared" si="210"/>
        <v>1.3247239002789628</v>
      </c>
      <c r="BZ169" s="33">
        <f t="shared" si="211"/>
        <v>0.99566434088672384</v>
      </c>
      <c r="CA169" s="14">
        <f t="shared" si="212"/>
        <v>1.9359653341753142</v>
      </c>
      <c r="CB169" s="1">
        <f t="shared" si="213"/>
        <v>1.0043545389095836</v>
      </c>
      <c r="CC169" s="1">
        <f t="shared" si="214"/>
        <v>0.516538174701347</v>
      </c>
      <c r="CD169" s="1">
        <f>SUM(CB$3:CB169)</f>
        <v>127.32623289953919</v>
      </c>
      <c r="CE169" s="1">
        <f>SUM(CC$3:CC169)</f>
        <v>77.791860806087755</v>
      </c>
      <c r="CF169" s="1">
        <f t="shared" si="215"/>
        <v>4.6311903738608572E-2</v>
      </c>
      <c r="CG169" s="1">
        <f t="shared" si="216"/>
        <v>1.1909074583392167E-2</v>
      </c>
      <c r="CH169" s="1">
        <f>SUM(CF$3:CF169)</f>
        <v>3.0315374822401959</v>
      </c>
      <c r="CI169" s="1">
        <f>SUM(CG$3:CG169)</f>
        <v>0.90131197267030394</v>
      </c>
      <c r="CJ169" s="1">
        <f t="shared" si="217"/>
        <v>3.9328494549105</v>
      </c>
      <c r="CK169" s="34">
        <f t="shared" si="218"/>
        <v>2.1302255095698919</v>
      </c>
      <c r="CL169" s="33">
        <f t="shared" si="219"/>
        <v>0.91177172343705937</v>
      </c>
      <c r="CM169" s="14">
        <f t="shared" si="220"/>
        <v>2.0198579516249788</v>
      </c>
      <c r="CN169" s="1">
        <f t="shared" si="221"/>
        <v>1.0967657521011411</v>
      </c>
      <c r="CO169" s="1">
        <f t="shared" si="222"/>
        <v>0.49508431976392125</v>
      </c>
      <c r="CP169" s="1">
        <f>SUM(CN$3:CN169)</f>
        <v>136.0918988221417</v>
      </c>
      <c r="CQ169" s="1">
        <f>SUM(CO$3:CO169)</f>
        <v>74.864240287430306</v>
      </c>
      <c r="CR169" s="1">
        <f t="shared" si="223"/>
        <v>5.0573087457997067E-2</v>
      </c>
      <c r="CS169" s="1">
        <f t="shared" si="224"/>
        <v>1.1414444039001518E-2</v>
      </c>
      <c r="CT169" s="1">
        <f>SUM(CR$3:CR169)</f>
        <v>3.2482830740084636</v>
      </c>
      <c r="CU169" s="1">
        <f>SUM(CS$3:CS169)</f>
        <v>0.86720884374417795</v>
      </c>
      <c r="CV169" s="1">
        <f t="shared" si="225"/>
        <v>4.1154919177526414</v>
      </c>
      <c r="CW169" s="34">
        <f t="shared" si="226"/>
        <v>2.3810742302642858</v>
      </c>
    </row>
    <row r="170" spans="2:101" ht="14.25" x14ac:dyDescent="0.15">
      <c r="B170" s="142"/>
      <c r="C170" s="100"/>
      <c r="D170" s="16"/>
      <c r="G170" s="15"/>
      <c r="J170" s="141"/>
      <c r="K170" s="143"/>
      <c r="L170" s="144"/>
      <c r="M170" s="145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46"/>
      <c r="AD170" s="146"/>
      <c r="AE170" s="146"/>
      <c r="AF170" s="146"/>
      <c r="AG170" s="146"/>
      <c r="AH170" s="146"/>
      <c r="AI170" s="146"/>
      <c r="AJ170" s="146"/>
      <c r="AK170" s="146"/>
      <c r="AM170" s="12">
        <v>167</v>
      </c>
      <c r="AN170" s="13">
        <f t="shared" si="227"/>
        <v>22547.425149700597</v>
      </c>
      <c r="AO170" s="14">
        <f t="shared" si="186"/>
        <v>2097.9851907279999</v>
      </c>
      <c r="AP170" s="33">
        <f t="shared" si="187"/>
        <v>1.7409266575369622</v>
      </c>
      <c r="AQ170" s="14">
        <f t="shared" si="188"/>
        <v>1.1731483488121299</v>
      </c>
      <c r="AR170" s="1">
        <f t="shared" si="189"/>
        <v>0.57440673659095176</v>
      </c>
      <c r="AS170" s="1">
        <f t="shared" si="190"/>
        <v>0.85240711544498948</v>
      </c>
      <c r="AT170" s="1">
        <f>SUM(AR$3:AR170)</f>
        <v>81.269433403328705</v>
      </c>
      <c r="AU170" s="1">
        <f>SUM(AS$3:AS170)</f>
        <v>120.92247903612311</v>
      </c>
      <c r="AV170" s="1">
        <f t="shared" si="191"/>
        <v>2.664609028074693E-2</v>
      </c>
      <c r="AW170" s="1">
        <f t="shared" si="192"/>
        <v>1.9771109483237952E-2</v>
      </c>
      <c r="AX170" s="1">
        <f>SUM(AV$3:AV170)</f>
        <v>1.9239384334581207</v>
      </c>
      <c r="AY170" s="1">
        <f>SUM(AW$3:AW170)</f>
        <v>1.4154529854554792</v>
      </c>
      <c r="AZ170" s="1">
        <f t="shared" si="193"/>
        <v>3.3393914189135998</v>
      </c>
      <c r="BA170" s="1">
        <f t="shared" si="194"/>
        <v>0.5084854480026415</v>
      </c>
      <c r="BB170" s="33">
        <f t="shared" si="195"/>
        <v>1.6570340400872976</v>
      </c>
      <c r="BC170" s="14">
        <f t="shared" si="196"/>
        <v>1.2570409662617945</v>
      </c>
      <c r="BD170" s="1">
        <f t="shared" si="197"/>
        <v>0.60348790417565412</v>
      </c>
      <c r="BE170" s="1">
        <f t="shared" si="198"/>
        <v>0.79551902192480928</v>
      </c>
      <c r="BF170" s="1">
        <f>SUM(BD$3:BD170)</f>
        <v>84.716349200011464</v>
      </c>
      <c r="BG170" s="1">
        <f>SUM(BE$3:BE170)</f>
        <v>114.02419009579491</v>
      </c>
      <c r="BH170" s="1">
        <f t="shared" si="199"/>
        <v>2.7995133332592844E-2</v>
      </c>
      <c r="BI170" s="1">
        <f t="shared" si="200"/>
        <v>1.8451621758533772E-2</v>
      </c>
      <c r="BJ170" s="1">
        <f>SUM(BH$3:BH170)</f>
        <v>2.0074031209303485</v>
      </c>
      <c r="BK170" s="1">
        <f>SUM(BI$3:BI170)</f>
        <v>1.3338840101174843</v>
      </c>
      <c r="BL170" s="1">
        <f t="shared" si="201"/>
        <v>3.3412871310478325</v>
      </c>
      <c r="BM170" s="34">
        <f t="shared" si="202"/>
        <v>0.6735191108128642</v>
      </c>
      <c r="BN170" s="33">
        <f t="shared" si="203"/>
        <v>1.3214635702886401</v>
      </c>
      <c r="BO170" s="14">
        <f t="shared" si="204"/>
        <v>1.592611436060452</v>
      </c>
      <c r="BP170" s="1">
        <f t="shared" si="205"/>
        <v>0.75673671411280408</v>
      </c>
      <c r="BQ170" s="1">
        <f t="shared" si="206"/>
        <v>0.62789954747131571</v>
      </c>
      <c r="BR170" s="1">
        <f>SUM(BP$3:BP170)</f>
        <v>102.0410554148872</v>
      </c>
      <c r="BS170" s="1">
        <f>SUM(BQ$3:BQ170)</f>
        <v>92.847495880583537</v>
      </c>
      <c r="BT170" s="1">
        <f t="shared" si="207"/>
        <v>3.5104175349121747E-2</v>
      </c>
      <c r="BU170" s="1">
        <f t="shared" si="208"/>
        <v>1.4563781170515239E-2</v>
      </c>
      <c r="BV170" s="1">
        <f>SUM(BT$3:BT170)</f>
        <v>2.4294424007751849</v>
      </c>
      <c r="BW170" s="1">
        <f>SUM(BU$3:BU170)</f>
        <v>1.0841781063176155</v>
      </c>
      <c r="BX170" s="1">
        <f t="shared" si="209"/>
        <v>3.5136205070928002</v>
      </c>
      <c r="BY170" s="34">
        <f t="shared" si="210"/>
        <v>1.3452642944575695</v>
      </c>
      <c r="BZ170" s="33">
        <f t="shared" si="211"/>
        <v>0.98589310048998235</v>
      </c>
      <c r="CA170" s="14">
        <f t="shared" si="212"/>
        <v>1.9281819058591096</v>
      </c>
      <c r="CB170" s="1">
        <f t="shared" si="213"/>
        <v>1.0143087516313956</v>
      </c>
      <c r="CC170" s="1">
        <f t="shared" si="214"/>
        <v>0.51862326731794828</v>
      </c>
      <c r="CD170" s="1">
        <f>SUM(CB$3:CB170)</f>
        <v>128.34054165117058</v>
      </c>
      <c r="CE170" s="1">
        <f>SUM(CC$3:CC170)</f>
        <v>78.310484073405703</v>
      </c>
      <c r="CF170" s="1">
        <f t="shared" si="215"/>
        <v>4.7052655978456405E-2</v>
      </c>
      <c r="CG170" s="1">
        <f t="shared" si="216"/>
        <v>1.202917856140241E-2</v>
      </c>
      <c r="CH170" s="1">
        <f>SUM(CF$3:CF170)</f>
        <v>3.0785901382186522</v>
      </c>
      <c r="CI170" s="1">
        <f>SUM(CG$3:CG170)</f>
        <v>0.91334115123170634</v>
      </c>
      <c r="CJ170" s="1">
        <f t="shared" si="217"/>
        <v>3.9919312894503585</v>
      </c>
      <c r="CK170" s="34">
        <f t="shared" si="218"/>
        <v>2.165248986986946</v>
      </c>
      <c r="CL170" s="33">
        <f t="shared" si="219"/>
        <v>0.90200048304031777</v>
      </c>
      <c r="CM170" s="14">
        <f t="shared" si="220"/>
        <v>2.0120745233087742</v>
      </c>
      <c r="CN170" s="1">
        <f t="shared" si="221"/>
        <v>1.1086468564067298</v>
      </c>
      <c r="CO170" s="1">
        <f t="shared" si="222"/>
        <v>0.49699948407255856</v>
      </c>
      <c r="CP170" s="1">
        <f>SUM(CN$3:CN170)</f>
        <v>137.20054567854842</v>
      </c>
      <c r="CQ170" s="1">
        <f>SUM(CO$3:CO170)</f>
        <v>75.361239771502866</v>
      </c>
      <c r="CR170" s="1">
        <f t="shared" si="223"/>
        <v>5.1428895838867741E-2</v>
      </c>
      <c r="CS170" s="1">
        <f t="shared" si="224"/>
        <v>1.1527626922238512E-2</v>
      </c>
      <c r="CT170" s="1">
        <f>SUM(CR$3:CR170)</f>
        <v>3.2997119698473312</v>
      </c>
      <c r="CU170" s="1">
        <f>SUM(CS$3:CS170)</f>
        <v>0.87873647066641647</v>
      </c>
      <c r="CV170" s="1">
        <f t="shared" si="225"/>
        <v>4.1784484405137476</v>
      </c>
      <c r="CW170" s="34">
        <f t="shared" si="226"/>
        <v>2.4209754991809147</v>
      </c>
    </row>
    <row r="171" spans="2:101" ht="14.25" x14ac:dyDescent="0.15">
      <c r="B171" s="142"/>
      <c r="C171" s="100"/>
      <c r="D171" s="16"/>
      <c r="G171" s="15"/>
      <c r="J171" s="141"/>
      <c r="K171" s="143"/>
      <c r="L171" s="144"/>
      <c r="M171" s="145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46"/>
      <c r="AD171" s="146"/>
      <c r="AE171" s="146"/>
      <c r="AF171" s="146"/>
      <c r="AG171" s="146"/>
      <c r="AH171" s="146"/>
      <c r="AI171" s="146"/>
      <c r="AJ171" s="146"/>
      <c r="AK171" s="146"/>
      <c r="AM171" s="12">
        <v>168</v>
      </c>
      <c r="AN171" s="13">
        <f t="shared" si="227"/>
        <v>22413.214285714283</v>
      </c>
      <c r="AO171" s="14">
        <f t="shared" si="186"/>
        <v>2113.4558784079995</v>
      </c>
      <c r="AP171" s="33">
        <f t="shared" si="187"/>
        <v>1.7312540837125372</v>
      </c>
      <c r="AQ171" s="14">
        <f t="shared" si="188"/>
        <v>1.1654752380749531</v>
      </c>
      <c r="AR171" s="1">
        <f t="shared" si="189"/>
        <v>0.57761596602595688</v>
      </c>
      <c r="AS171" s="1">
        <f t="shared" si="190"/>
        <v>0.85801908726240028</v>
      </c>
      <c r="AT171" s="1">
        <f>SUM(AR$3:AR171)</f>
        <v>81.847049369354664</v>
      </c>
      <c r="AU171" s="1">
        <f>SUM(AS$3:AS171)</f>
        <v>121.78049812338551</v>
      </c>
      <c r="AV171" s="1">
        <f t="shared" si="191"/>
        <v>2.6955411747877987E-2</v>
      </c>
      <c r="AW171" s="1">
        <f t="shared" si="192"/>
        <v>2.0020445369456005E-2</v>
      </c>
      <c r="AX171" s="1">
        <f>SUM(AV$3:AV171)</f>
        <v>1.9508938452059987</v>
      </c>
      <c r="AY171" s="1">
        <f>SUM(AW$3:AW171)</f>
        <v>1.4354734308249351</v>
      </c>
      <c r="AZ171" s="1">
        <f t="shared" si="193"/>
        <v>3.386367276030934</v>
      </c>
      <c r="BA171" s="1">
        <f t="shared" si="194"/>
        <v>0.51542041438106367</v>
      </c>
      <c r="BB171" s="33">
        <f t="shared" si="195"/>
        <v>1.6473614662628726</v>
      </c>
      <c r="BC171" s="14">
        <f t="shared" si="196"/>
        <v>1.2493678555246175</v>
      </c>
      <c r="BD171" s="1">
        <f t="shared" si="197"/>
        <v>0.6070313167325404</v>
      </c>
      <c r="BE171" s="1">
        <f t="shared" si="198"/>
        <v>0.80040477716636438</v>
      </c>
      <c r="BF171" s="1">
        <f>SUM(BD$3:BD171)</f>
        <v>85.32338051674401</v>
      </c>
      <c r="BG171" s="1">
        <f>SUM(BE$3:BE171)</f>
        <v>114.82459487296127</v>
      </c>
      <c r="BH171" s="1">
        <f t="shared" si="199"/>
        <v>2.8328128114185221E-2</v>
      </c>
      <c r="BI171" s="1">
        <f t="shared" si="200"/>
        <v>1.8676111467215172E-2</v>
      </c>
      <c r="BJ171" s="1">
        <f>SUM(BH$3:BH171)</f>
        <v>2.0357312490445336</v>
      </c>
      <c r="BK171" s="1">
        <f>SUM(BI$3:BI171)</f>
        <v>1.3525601215846994</v>
      </c>
      <c r="BL171" s="1">
        <f t="shared" si="201"/>
        <v>3.3882913706292328</v>
      </c>
      <c r="BM171" s="34">
        <f t="shared" si="202"/>
        <v>0.68317112745983422</v>
      </c>
      <c r="BN171" s="33">
        <f t="shared" si="203"/>
        <v>1.3117909964642147</v>
      </c>
      <c r="BO171" s="14">
        <f t="shared" si="204"/>
        <v>1.5849383253232752</v>
      </c>
      <c r="BP171" s="1">
        <f t="shared" si="205"/>
        <v>0.76231656010400106</v>
      </c>
      <c r="BQ171" s="1">
        <f t="shared" si="206"/>
        <v>0.63093937727578953</v>
      </c>
      <c r="BR171" s="1">
        <f>SUM(BP$3:BP171)</f>
        <v>102.80337197499119</v>
      </c>
      <c r="BS171" s="1">
        <f>SUM(BQ$3:BQ171)</f>
        <v>93.478435257859331</v>
      </c>
      <c r="BT171" s="1">
        <f t="shared" si="207"/>
        <v>3.5574772804853383E-2</v>
      </c>
      <c r="BU171" s="1">
        <f t="shared" si="208"/>
        <v>1.4721918803101756E-2</v>
      </c>
      <c r="BV171" s="1">
        <f>SUM(BT$3:BT171)</f>
        <v>2.4650171735800384</v>
      </c>
      <c r="BW171" s="1">
        <f>SUM(BU$3:BU171)</f>
        <v>1.0989000251207173</v>
      </c>
      <c r="BX171" s="1">
        <f t="shared" si="209"/>
        <v>3.5639171987007554</v>
      </c>
      <c r="BY171" s="34">
        <f t="shared" si="210"/>
        <v>1.3661171484593211</v>
      </c>
      <c r="BZ171" s="33">
        <f t="shared" si="211"/>
        <v>0.97622052666555714</v>
      </c>
      <c r="CA171" s="14">
        <f t="shared" si="212"/>
        <v>1.9205087951219333</v>
      </c>
      <c r="CB171" s="1">
        <f t="shared" si="213"/>
        <v>1.0243587106446794</v>
      </c>
      <c r="CC171" s="1">
        <f t="shared" si="214"/>
        <v>0.5206953503883901</v>
      </c>
      <c r="CD171" s="1">
        <f>SUM(CB$3:CB171)</f>
        <v>129.36490036181527</v>
      </c>
      <c r="CE171" s="1">
        <f>SUM(CC$3:CC171)</f>
        <v>78.831179423794097</v>
      </c>
      <c r="CF171" s="1">
        <f t="shared" si="215"/>
        <v>4.7803406496751709E-2</v>
      </c>
      <c r="CG171" s="1">
        <f t="shared" si="216"/>
        <v>1.2149558175729103E-2</v>
      </c>
      <c r="CH171" s="1">
        <f>SUM(CF$3:CF171)</f>
        <v>3.1263935447154041</v>
      </c>
      <c r="CI171" s="1">
        <f>SUM(CG$3:CG171)</f>
        <v>0.92549070940743539</v>
      </c>
      <c r="CJ171" s="1">
        <f t="shared" si="217"/>
        <v>4.0518842541228395</v>
      </c>
      <c r="CK171" s="34">
        <f t="shared" si="218"/>
        <v>2.2009028353079687</v>
      </c>
      <c r="CL171" s="33">
        <f t="shared" si="219"/>
        <v>0.89232790921589278</v>
      </c>
      <c r="CM171" s="14">
        <f t="shared" si="220"/>
        <v>2.0044014125715974</v>
      </c>
      <c r="CN171" s="1">
        <f t="shared" si="221"/>
        <v>1.1206642644167892</v>
      </c>
      <c r="CO171" s="1">
        <f t="shared" si="222"/>
        <v>0.49890206309375162</v>
      </c>
      <c r="CP171" s="1">
        <f>SUM(CN$3:CN171)</f>
        <v>138.32120994296523</v>
      </c>
      <c r="CQ171" s="1">
        <f>SUM(CO$3:CO171)</f>
        <v>75.860141834596618</v>
      </c>
      <c r="CR171" s="1">
        <f t="shared" si="223"/>
        <v>5.2297665672783496E-2</v>
      </c>
      <c r="CS171" s="1">
        <f t="shared" si="224"/>
        <v>1.1641048138854205E-2</v>
      </c>
      <c r="CT171" s="1">
        <f>SUM(CR$3:CR171)</f>
        <v>3.3520096355201145</v>
      </c>
      <c r="CU171" s="1">
        <f>SUM(CS$3:CS171)</f>
        <v>0.89037751880527072</v>
      </c>
      <c r="CV171" s="1">
        <f t="shared" si="225"/>
        <v>4.2423871543253853</v>
      </c>
      <c r="CW171" s="34">
        <f t="shared" si="226"/>
        <v>2.4616321167148438</v>
      </c>
    </row>
    <row r="172" spans="2:101" ht="14.25" x14ac:dyDescent="0.15">
      <c r="B172" s="142"/>
      <c r="C172" s="100"/>
      <c r="D172" s="16"/>
      <c r="G172" s="15"/>
      <c r="J172" s="141"/>
      <c r="K172" s="143"/>
      <c r="L172" s="144"/>
      <c r="M172" s="145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46"/>
      <c r="AD172" s="146"/>
      <c r="AE172" s="146"/>
      <c r="AF172" s="146"/>
      <c r="AG172" s="146"/>
      <c r="AH172" s="146"/>
      <c r="AI172" s="146"/>
      <c r="AJ172" s="146"/>
      <c r="AK172" s="146"/>
      <c r="AM172" s="12">
        <v>169</v>
      </c>
      <c r="AN172" s="13">
        <f t="shared" si="227"/>
        <v>22280.59171597633</v>
      </c>
      <c r="AO172" s="14">
        <f t="shared" si="186"/>
        <v>2129.0167148319997</v>
      </c>
      <c r="AP172" s="33">
        <f t="shared" si="187"/>
        <v>1.7216783215715115</v>
      </c>
      <c r="AQ172" s="14">
        <f t="shared" si="188"/>
        <v>1.1579105900278874</v>
      </c>
      <c r="AR172" s="1">
        <f t="shared" si="189"/>
        <v>0.58082859467453896</v>
      </c>
      <c r="AS172" s="1">
        <f t="shared" si="190"/>
        <v>0.86362453941794914</v>
      </c>
      <c r="AT172" s="1">
        <f>SUM(AR$3:AR172)</f>
        <v>82.427877964029207</v>
      </c>
      <c r="AU172" s="1">
        <f>SUM(AS$3:AS172)</f>
        <v>122.64412266280347</v>
      </c>
      <c r="AV172" s="1">
        <f t="shared" si="191"/>
        <v>2.7266675694443635E-2</v>
      </c>
      <c r="AW172" s="1">
        <f t="shared" si="192"/>
        <v>2.0271187105782421E-2</v>
      </c>
      <c r="AX172" s="1">
        <f>SUM(AV$3:AV172)</f>
        <v>1.9781605209004425</v>
      </c>
      <c r="AY172" s="1">
        <f>SUM(AW$3:AW172)</f>
        <v>1.4557446179307174</v>
      </c>
      <c r="AZ172" s="1">
        <f t="shared" si="193"/>
        <v>3.4339051388311601</v>
      </c>
      <c r="BA172" s="1">
        <f t="shared" si="194"/>
        <v>0.52241590296972507</v>
      </c>
      <c r="BB172" s="33">
        <f t="shared" si="195"/>
        <v>1.6377857041218471</v>
      </c>
      <c r="BC172" s="14">
        <f t="shared" si="196"/>
        <v>1.2418032074775516</v>
      </c>
      <c r="BD172" s="1">
        <f t="shared" si="197"/>
        <v>0.61058049138130865</v>
      </c>
      <c r="BE172" s="1">
        <f t="shared" si="198"/>
        <v>0.80528057423146682</v>
      </c>
      <c r="BF172" s="1">
        <f>SUM(BD$3:BD172)</f>
        <v>85.933961008125323</v>
      </c>
      <c r="BG172" s="1">
        <f>SUM(BE$3:BE172)</f>
        <v>115.62987544719273</v>
      </c>
      <c r="BH172" s="1">
        <f t="shared" si="199"/>
        <v>2.8663361956511434E-2</v>
      </c>
      <c r="BI172" s="1">
        <f t="shared" si="200"/>
        <v>1.8901724589599708E-2</v>
      </c>
      <c r="BJ172" s="1">
        <f>SUM(BH$3:BH172)</f>
        <v>2.0643946110010449</v>
      </c>
      <c r="BK172" s="1">
        <f>SUM(BI$3:BI172)</f>
        <v>1.3714618461742991</v>
      </c>
      <c r="BL172" s="1">
        <f t="shared" si="201"/>
        <v>3.435856457175344</v>
      </c>
      <c r="BM172" s="34">
        <f t="shared" si="202"/>
        <v>0.69293276482674582</v>
      </c>
      <c r="BN172" s="33">
        <f t="shared" si="203"/>
        <v>1.3022152343231892</v>
      </c>
      <c r="BO172" s="14">
        <f t="shared" si="204"/>
        <v>1.5773736772762095</v>
      </c>
      <c r="BP172" s="1">
        <f t="shared" si="205"/>
        <v>0.76792220951073276</v>
      </c>
      <c r="BQ172" s="1">
        <f t="shared" si="206"/>
        <v>0.63396518808833446</v>
      </c>
      <c r="BR172" s="1">
        <f>SUM(BP$3:BP172)</f>
        <v>103.57129418450192</v>
      </c>
      <c r="BS172" s="1">
        <f>SUM(BQ$3:BQ172)</f>
        <v>94.112400445947671</v>
      </c>
      <c r="BT172" s="1">
        <f t="shared" si="207"/>
        <v>3.6049681502031625E-2</v>
      </c>
      <c r="BU172" s="1">
        <f t="shared" si="208"/>
        <v>1.4880571775962297E-2</v>
      </c>
      <c r="BV172" s="1">
        <f>SUM(BT$3:BT172)</f>
        <v>2.5010668550820698</v>
      </c>
      <c r="BW172" s="1">
        <f>SUM(BU$3:BU172)</f>
        <v>1.1137805968966796</v>
      </c>
      <c r="BX172" s="1">
        <f t="shared" si="209"/>
        <v>3.6148474519787497</v>
      </c>
      <c r="BY172" s="34">
        <f t="shared" si="210"/>
        <v>1.3872862581853902</v>
      </c>
      <c r="BZ172" s="33">
        <f t="shared" si="211"/>
        <v>0.96664476452453163</v>
      </c>
      <c r="CA172" s="14">
        <f t="shared" si="212"/>
        <v>1.9129441470748672</v>
      </c>
      <c r="CB172" s="1">
        <f t="shared" si="213"/>
        <v>1.0345061978294321</v>
      </c>
      <c r="CC172" s="1">
        <f t="shared" si="214"/>
        <v>0.52275441576751003</v>
      </c>
      <c r="CD172" s="1">
        <f>SUM(CB$3:CB172)</f>
        <v>130.39940655964472</v>
      </c>
      <c r="CE172" s="1">
        <f>SUM(CC$3:CC172)</f>
        <v>79.353933839561606</v>
      </c>
      <c r="CF172" s="1">
        <f t="shared" si="215"/>
        <v>4.8564318731437225E-2</v>
      </c>
      <c r="CG172" s="1">
        <f t="shared" si="216"/>
        <v>1.2270207814542944E-2</v>
      </c>
      <c r="CH172" s="1">
        <f>SUM(CF$3:CF172)</f>
        <v>3.1749578634468412</v>
      </c>
      <c r="CI172" s="1">
        <f>SUM(CG$3:CG172)</f>
        <v>0.9377609172219783</v>
      </c>
      <c r="CJ172" s="1">
        <f t="shared" si="217"/>
        <v>4.1127187806688195</v>
      </c>
      <c r="CK172" s="34">
        <f t="shared" si="218"/>
        <v>2.2371969462248629</v>
      </c>
      <c r="CL172" s="33">
        <f t="shared" si="219"/>
        <v>0.88275214707486704</v>
      </c>
      <c r="CM172" s="14">
        <f t="shared" si="220"/>
        <v>1.9968367645245315</v>
      </c>
      <c r="CN172" s="1">
        <f t="shared" si="221"/>
        <v>1.1328208074187658</v>
      </c>
      <c r="CO172" s="1">
        <f t="shared" si="222"/>
        <v>0.50079206160755496</v>
      </c>
      <c r="CP172" s="1">
        <f>SUM(CN$3:CN172)</f>
        <v>139.45403075038399</v>
      </c>
      <c r="CQ172" s="1">
        <f>SUM(CO$3:CO172)</f>
        <v>76.360933896204173</v>
      </c>
      <c r="CR172" s="1">
        <f t="shared" si="223"/>
        <v>5.3179643459380949E-2</v>
      </c>
      <c r="CS172" s="1">
        <f t="shared" si="224"/>
        <v>1.1754702557177331E-2</v>
      </c>
      <c r="CT172" s="1">
        <f>SUM(CR$3:CR172)</f>
        <v>3.4051892789794955</v>
      </c>
      <c r="CU172" s="1">
        <f>SUM(CS$3:CS172)</f>
        <v>0.90213222136244808</v>
      </c>
      <c r="CV172" s="1">
        <f t="shared" si="225"/>
        <v>4.3073215003419438</v>
      </c>
      <c r="CW172" s="34">
        <f t="shared" si="226"/>
        <v>2.5030570576170472</v>
      </c>
    </row>
    <row r="173" spans="2:101" ht="14.25" x14ac:dyDescent="0.15">
      <c r="B173" s="142"/>
      <c r="C173" s="100"/>
      <c r="D173" s="16"/>
      <c r="G173" s="15"/>
      <c r="J173" s="141"/>
      <c r="K173" s="143"/>
      <c r="L173" s="144"/>
      <c r="M173" s="145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46"/>
      <c r="AD173" s="146"/>
      <c r="AE173" s="146"/>
      <c r="AF173" s="146"/>
      <c r="AG173" s="146"/>
      <c r="AH173" s="146"/>
      <c r="AI173" s="146"/>
      <c r="AJ173" s="146"/>
      <c r="AK173" s="146"/>
      <c r="AM173" s="12">
        <v>170</v>
      </c>
      <c r="AN173" s="13">
        <f t="shared" si="227"/>
        <v>22149.529411764706</v>
      </c>
      <c r="AO173" s="14">
        <f t="shared" si="186"/>
        <v>2144.6676999999995</v>
      </c>
      <c r="AP173" s="33">
        <f t="shared" si="187"/>
        <v>1.712197559869413</v>
      </c>
      <c r="AQ173" s="14">
        <f t="shared" si="188"/>
        <v>1.1504525934264598</v>
      </c>
      <c r="AR173" s="1">
        <f t="shared" si="189"/>
        <v>0.5840447524503356</v>
      </c>
      <c r="AS173" s="1">
        <f t="shared" si="190"/>
        <v>0.86922312637119792</v>
      </c>
      <c r="AT173" s="1">
        <f>SUM(AR$3:AR173)</f>
        <v>83.011922716479546</v>
      </c>
      <c r="AU173" s="1">
        <f>SUM(AS$3:AS173)</f>
        <v>123.51334578917466</v>
      </c>
      <c r="AV173" s="1">
        <f t="shared" si="191"/>
        <v>2.7579891087932514E-2</v>
      </c>
      <c r="AW173" s="1">
        <f t="shared" si="192"/>
        <v>2.0523323817097726E-2</v>
      </c>
      <c r="AX173" s="1">
        <f>SUM(AV$3:AV173)</f>
        <v>2.0057404119883748</v>
      </c>
      <c r="AY173" s="1">
        <f>SUM(AW$3:AW173)</f>
        <v>1.4762679417478151</v>
      </c>
      <c r="AZ173" s="1">
        <f t="shared" si="193"/>
        <v>3.4820083537361901</v>
      </c>
      <c r="BA173" s="1">
        <f t="shared" si="194"/>
        <v>0.52947247024055977</v>
      </c>
      <c r="BB173" s="33">
        <f t="shared" si="195"/>
        <v>1.6283049424197489</v>
      </c>
      <c r="BC173" s="14">
        <f t="shared" si="196"/>
        <v>1.2343452108761241</v>
      </c>
      <c r="BD173" s="1">
        <f t="shared" si="197"/>
        <v>0.61413557985885991</v>
      </c>
      <c r="BE173" s="1">
        <f t="shared" si="198"/>
        <v>0.81014613350361797</v>
      </c>
      <c r="BF173" s="1">
        <f>SUM(BD$3:BD173)</f>
        <v>86.548096587984176</v>
      </c>
      <c r="BG173" s="1">
        <f>SUM(BE$3:BE173)</f>
        <v>116.44002158069635</v>
      </c>
      <c r="BH173" s="1">
        <f t="shared" si="199"/>
        <v>2.9000846826668383E-2</v>
      </c>
      <c r="BI173" s="1">
        <f t="shared" si="200"/>
        <v>1.9128450374390978E-2</v>
      </c>
      <c r="BJ173" s="1">
        <f>SUM(BH$3:BH173)</f>
        <v>2.0933954578277132</v>
      </c>
      <c r="BK173" s="1">
        <f>SUM(BI$3:BI173)</f>
        <v>1.39059029654869</v>
      </c>
      <c r="BL173" s="1">
        <f t="shared" si="201"/>
        <v>3.4839857543764032</v>
      </c>
      <c r="BM173" s="34">
        <f t="shared" si="202"/>
        <v>0.70280516127902315</v>
      </c>
      <c r="BN173" s="33">
        <f t="shared" si="203"/>
        <v>1.292734472621091</v>
      </c>
      <c r="BO173" s="14">
        <f t="shared" si="204"/>
        <v>1.569915680674782</v>
      </c>
      <c r="BP173" s="1">
        <f t="shared" si="205"/>
        <v>0.77355406015625505</v>
      </c>
      <c r="BQ173" s="1">
        <f t="shared" si="206"/>
        <v>0.63697688500708483</v>
      </c>
      <c r="BR173" s="1">
        <f>SUM(BP$3:BP173)</f>
        <v>104.34484824465818</v>
      </c>
      <c r="BS173" s="1">
        <f>SUM(BQ$3:BQ173)</f>
        <v>94.749377330954758</v>
      </c>
      <c r="BT173" s="1">
        <f t="shared" si="207"/>
        <v>3.6528941729600937E-2</v>
      </c>
      <c r="BU173" s="1">
        <f t="shared" si="208"/>
        <v>1.5039732007111726E-2</v>
      </c>
      <c r="BV173" s="1">
        <f>SUM(BT$3:BT173)</f>
        <v>2.5375957968116709</v>
      </c>
      <c r="BW173" s="1">
        <f>SUM(BU$3:BU173)</f>
        <v>1.1288203289037912</v>
      </c>
      <c r="BX173" s="1">
        <f t="shared" si="209"/>
        <v>3.6664161257154619</v>
      </c>
      <c r="BY173" s="34">
        <f t="shared" si="210"/>
        <v>1.4087754679078797</v>
      </c>
      <c r="BZ173" s="33">
        <f t="shared" si="211"/>
        <v>0.9571640028224333</v>
      </c>
      <c r="CA173" s="14">
        <f t="shared" si="212"/>
        <v>1.9054861504734399</v>
      </c>
      <c r="CB173" s="1">
        <f t="shared" si="213"/>
        <v>1.044753038195392</v>
      </c>
      <c r="CC173" s="1">
        <f t="shared" si="214"/>
        <v>0.52480045564830713</v>
      </c>
      <c r="CD173" s="1">
        <f>SUM(CB$3:CB173)</f>
        <v>131.4441595978401</v>
      </c>
      <c r="CE173" s="1">
        <f>SUM(CC$3:CC173)</f>
        <v>79.87873429520991</v>
      </c>
      <c r="CF173" s="1">
        <f t="shared" si="215"/>
        <v>4.9335560137004623E-2</v>
      </c>
      <c r="CG173" s="1">
        <f t="shared" si="216"/>
        <v>1.239112186947392E-2</v>
      </c>
      <c r="CH173" s="1">
        <f>SUM(CF$3:CF173)</f>
        <v>3.2242934235838456</v>
      </c>
      <c r="CI173" s="1">
        <f>SUM(CG$3:CG173)</f>
        <v>0.95015203909145218</v>
      </c>
      <c r="CJ173" s="1">
        <f t="shared" si="217"/>
        <v>4.1744454626752976</v>
      </c>
      <c r="CK173" s="34">
        <f t="shared" si="218"/>
        <v>2.2741413844923937</v>
      </c>
      <c r="CL173" s="33">
        <f t="shared" si="219"/>
        <v>0.87327138537276883</v>
      </c>
      <c r="CM173" s="14">
        <f t="shared" si="220"/>
        <v>1.9893787679231043</v>
      </c>
      <c r="CN173" s="1">
        <f t="shared" si="221"/>
        <v>1.1451193944401776</v>
      </c>
      <c r="CO173" s="1">
        <f t="shared" si="222"/>
        <v>0.50266948462709904</v>
      </c>
      <c r="CP173" s="1">
        <f>SUM(CN$3:CN173)</f>
        <v>140.59915014482416</v>
      </c>
      <c r="CQ173" s="1">
        <f>SUM(CO$3:CO173)</f>
        <v>76.863603380831279</v>
      </c>
      <c r="CR173" s="1">
        <f t="shared" si="223"/>
        <v>5.4075082515230612E-2</v>
      </c>
      <c r="CS173" s="1">
        <f t="shared" si="224"/>
        <v>1.1868585053695395E-2</v>
      </c>
      <c r="CT173" s="1">
        <f>SUM(CR$3:CR173)</f>
        <v>3.4592643614947263</v>
      </c>
      <c r="CU173" s="1">
        <f>SUM(CS$3:CS173)</f>
        <v>0.91400080641614345</v>
      </c>
      <c r="CV173" s="1">
        <f t="shared" si="225"/>
        <v>4.3732651679108701</v>
      </c>
      <c r="CW173" s="34">
        <f t="shared" si="226"/>
        <v>2.5452635550785829</v>
      </c>
    </row>
    <row r="174" spans="2:101" ht="14.25" x14ac:dyDescent="0.15">
      <c r="B174" s="142"/>
      <c r="C174" s="100"/>
      <c r="D174" s="16"/>
      <c r="G174" s="15"/>
      <c r="J174" s="141"/>
      <c r="K174" s="143"/>
      <c r="L174" s="144"/>
      <c r="M174" s="145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46"/>
      <c r="AD174" s="146"/>
      <c r="AE174" s="146"/>
      <c r="AF174" s="146"/>
      <c r="AG174" s="146"/>
      <c r="AH174" s="146"/>
      <c r="AI174" s="146"/>
      <c r="AJ174" s="146"/>
      <c r="AK174" s="146"/>
      <c r="AM174" s="12">
        <v>171</v>
      </c>
      <c r="AN174" s="13">
        <f t="shared" si="227"/>
        <v>22020</v>
      </c>
      <c r="AO174" s="14">
        <f t="shared" si="186"/>
        <v>2160.4088339119999</v>
      </c>
      <c r="AP174" s="33">
        <f t="shared" si="187"/>
        <v>1.7028100297300612</v>
      </c>
      <c r="AQ174" s="14">
        <f t="shared" si="188"/>
        <v>1.1430994793944909</v>
      </c>
      <c r="AR174" s="1">
        <f t="shared" si="189"/>
        <v>0.58726457005807364</v>
      </c>
      <c r="AS174" s="1">
        <f t="shared" si="190"/>
        <v>0.87481450042275255</v>
      </c>
      <c r="AT174" s="1">
        <f>SUM(AR$3:AR174)</f>
        <v>83.599187286537614</v>
      </c>
      <c r="AU174" s="1">
        <f>SUM(AS$3:AS174)</f>
        <v>124.38816028959742</v>
      </c>
      <c r="AV174" s="1">
        <f t="shared" si="191"/>
        <v>2.7895067077758497E-2</v>
      </c>
      <c r="AW174" s="1">
        <f t="shared" si="192"/>
        <v>2.0776844385040374E-2</v>
      </c>
      <c r="AX174" s="1">
        <f>SUM(AV$3:AV174)</f>
        <v>2.0336354790661333</v>
      </c>
      <c r="AY174" s="1">
        <f>SUM(AW$3:AW174)</f>
        <v>1.4970447861328555</v>
      </c>
      <c r="AZ174" s="1">
        <f t="shared" si="193"/>
        <v>3.5306802651989888</v>
      </c>
      <c r="BA174" s="1">
        <f t="shared" si="194"/>
        <v>0.53659069293327777</v>
      </c>
      <c r="BB174" s="33">
        <f t="shared" si="195"/>
        <v>1.6189174122803971</v>
      </c>
      <c r="BC174" s="14">
        <f t="shared" si="196"/>
        <v>1.226992096844155</v>
      </c>
      <c r="BD174" s="1">
        <f t="shared" si="197"/>
        <v>0.61769673512338485</v>
      </c>
      <c r="BE174" s="1">
        <f t="shared" si="198"/>
        <v>0.81500117447538367</v>
      </c>
      <c r="BF174" s="1">
        <f>SUM(BD$3:BD174)</f>
        <v>87.165793323107565</v>
      </c>
      <c r="BG174" s="1">
        <f>SUM(BE$3:BE174)</f>
        <v>117.25502275517174</v>
      </c>
      <c r="BH174" s="1">
        <f t="shared" si="199"/>
        <v>2.9340594918360781E-2</v>
      </c>
      <c r="BI174" s="1">
        <f t="shared" si="200"/>
        <v>1.9356277893790363E-2</v>
      </c>
      <c r="BJ174" s="1">
        <f>SUM(BH$3:BH174)</f>
        <v>2.1227360527460739</v>
      </c>
      <c r="BK174" s="1">
        <f>SUM(BI$3:BI174)</f>
        <v>1.4099465744424804</v>
      </c>
      <c r="BL174" s="1">
        <f t="shared" si="201"/>
        <v>3.5326826271885543</v>
      </c>
      <c r="BM174" s="34">
        <f t="shared" si="202"/>
        <v>0.71278947830359352</v>
      </c>
      <c r="BN174" s="33">
        <f t="shared" si="203"/>
        <v>1.2833469424817392</v>
      </c>
      <c r="BO174" s="14">
        <f t="shared" si="204"/>
        <v>1.5625625666428129</v>
      </c>
      <c r="BP174" s="1">
        <f t="shared" si="205"/>
        <v>0.77921251603732167</v>
      </c>
      <c r="BQ174" s="1">
        <f t="shared" si="206"/>
        <v>0.6399743737292477</v>
      </c>
      <c r="BR174" s="1">
        <f>SUM(BP$3:BP174)</f>
        <v>105.1240607606955</v>
      </c>
      <c r="BS174" s="1">
        <f>SUM(BQ$3:BQ174)</f>
        <v>95.389351704684003</v>
      </c>
      <c r="BT174" s="1">
        <f t="shared" si="207"/>
        <v>3.701259451177278E-2</v>
      </c>
      <c r="BU174" s="1">
        <f t="shared" si="208"/>
        <v>1.5199391376069633E-2</v>
      </c>
      <c r="BV174" s="1">
        <f>SUM(BT$3:BT174)</f>
        <v>2.5746083913234439</v>
      </c>
      <c r="BW174" s="1">
        <f>SUM(BU$3:BU174)</f>
        <v>1.144019720279861</v>
      </c>
      <c r="BX174" s="1">
        <f t="shared" si="209"/>
        <v>3.7186281116033051</v>
      </c>
      <c r="BY174" s="34">
        <f t="shared" si="210"/>
        <v>1.4305886710435829</v>
      </c>
      <c r="BZ174" s="33">
        <f t="shared" si="211"/>
        <v>0.94777647268308152</v>
      </c>
      <c r="CA174" s="14">
        <f t="shared" si="212"/>
        <v>1.8981330364414708</v>
      </c>
      <c r="CB174" s="1">
        <f t="shared" si="213"/>
        <v>1.0551011011795617</v>
      </c>
      <c r="CC174" s="1">
        <f t="shared" si="214"/>
        <v>0.52683346256632901</v>
      </c>
      <c r="CD174" s="1">
        <f>SUM(CB$3:CB174)</f>
        <v>132.49926069901966</v>
      </c>
      <c r="CE174" s="1">
        <f>SUM(CC$3:CC174)</f>
        <v>80.40556775777624</v>
      </c>
      <c r="CF174" s="1">
        <f t="shared" si="215"/>
        <v>5.0117302306029177E-2</v>
      </c>
      <c r="CG174" s="1">
        <f t="shared" si="216"/>
        <v>1.2512294735950315E-2</v>
      </c>
      <c r="CH174" s="1">
        <f>SUM(CF$3:CF174)</f>
        <v>3.2744107258898749</v>
      </c>
      <c r="CI174" s="1">
        <f>SUM(CG$3:CG174)</f>
        <v>0.96266433382740246</v>
      </c>
      <c r="CJ174" s="1">
        <f t="shared" si="217"/>
        <v>4.2370750597172773</v>
      </c>
      <c r="CK174" s="34">
        <f t="shared" si="218"/>
        <v>2.3117463920624726</v>
      </c>
      <c r="CL174" s="33">
        <f t="shared" si="219"/>
        <v>0.86388385523341704</v>
      </c>
      <c r="CM174" s="14">
        <f t="shared" si="220"/>
        <v>1.9820256538911352</v>
      </c>
      <c r="CN174" s="1">
        <f t="shared" si="221"/>
        <v>1.1575630149145513</v>
      </c>
      <c r="CO174" s="1">
        <f t="shared" si="222"/>
        <v>0.50453433740213638</v>
      </c>
      <c r="CP174" s="1">
        <f>SUM(CN$3:CN174)</f>
        <v>141.75671315973872</v>
      </c>
      <c r="CQ174" s="1">
        <f>SUM(CO$3:CO174)</f>
        <v>77.368137718233413</v>
      </c>
      <c r="CR174" s="1">
        <f t="shared" si="223"/>
        <v>5.498424320844119E-2</v>
      </c>
      <c r="CS174" s="1">
        <f t="shared" si="224"/>
        <v>1.1982690513300738E-2</v>
      </c>
      <c r="CT174" s="1">
        <f>SUM(CR$3:CR174)</f>
        <v>3.5142486047031674</v>
      </c>
      <c r="CU174" s="1">
        <f>SUM(CS$3:CS174)</f>
        <v>0.92598349692944415</v>
      </c>
      <c r="CV174" s="1">
        <f t="shared" si="225"/>
        <v>4.4402321016326116</v>
      </c>
      <c r="CW174" s="34">
        <f t="shared" si="226"/>
        <v>2.5882651077737231</v>
      </c>
    </row>
    <row r="175" spans="2:101" ht="14.25" x14ac:dyDescent="0.15">
      <c r="B175" s="142"/>
      <c r="C175" s="100"/>
      <c r="D175" s="16"/>
      <c r="G175" s="15"/>
      <c r="J175" s="141"/>
      <c r="K175" s="143"/>
      <c r="L175" s="144"/>
      <c r="M175" s="145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46"/>
      <c r="AD175" s="146"/>
      <c r="AE175" s="146"/>
      <c r="AF175" s="146"/>
      <c r="AG175" s="146"/>
      <c r="AH175" s="146"/>
      <c r="AI175" s="146"/>
      <c r="AJ175" s="146"/>
      <c r="AK175" s="146"/>
      <c r="AM175" s="12">
        <v>172</v>
      </c>
      <c r="AN175" s="13">
        <f t="shared" si="227"/>
        <v>21891.976744186046</v>
      </c>
      <c r="AO175" s="14">
        <f t="shared" si="186"/>
        <v>2176.2401165679998</v>
      </c>
      <c r="AP175" s="33">
        <f t="shared" si="187"/>
        <v>1.6935140034139315</v>
      </c>
      <c r="AQ175" s="14">
        <f t="shared" si="188"/>
        <v>1.1358495201924546</v>
      </c>
      <c r="AR175" s="1">
        <f t="shared" si="189"/>
        <v>0.59048817900773998</v>
      </c>
      <c r="AS175" s="1">
        <f t="shared" si="190"/>
        <v>0.88039831176806183</v>
      </c>
      <c r="AT175" s="1">
        <f>SUM(AR$3:AR175)</f>
        <v>84.189675465545349</v>
      </c>
      <c r="AU175" s="1">
        <f>SUM(AS$3:AS175)</f>
        <v>125.26855860136548</v>
      </c>
      <c r="AV175" s="1">
        <f t="shared" si="191"/>
        <v>2.8212212997036464E-2</v>
      </c>
      <c r="AW175" s="1">
        <f t="shared" si="192"/>
        <v>2.1031737447792586E-2</v>
      </c>
      <c r="AX175" s="1">
        <f>SUM(AV$3:AV175)</f>
        <v>2.0618476920631696</v>
      </c>
      <c r="AY175" s="1">
        <f>SUM(AW$3:AW175)</f>
        <v>1.5180765235806482</v>
      </c>
      <c r="AZ175" s="1">
        <f t="shared" si="193"/>
        <v>3.5799242156438176</v>
      </c>
      <c r="BA175" s="1">
        <f t="shared" si="194"/>
        <v>0.54377116848252149</v>
      </c>
      <c r="BB175" s="33">
        <f t="shared" si="195"/>
        <v>1.609621385964267</v>
      </c>
      <c r="BC175" s="14">
        <f t="shared" si="196"/>
        <v>1.2197421376421189</v>
      </c>
      <c r="BD175" s="1">
        <f t="shared" si="197"/>
        <v>0.6212641113742009</v>
      </c>
      <c r="BE175" s="1">
        <f t="shared" si="198"/>
        <v>0.81984541579673387</v>
      </c>
      <c r="BF175" s="1">
        <f>SUM(BD$3:BD175)</f>
        <v>87.787057434481767</v>
      </c>
      <c r="BG175" s="1">
        <f>SUM(BE$3:BE175)</f>
        <v>118.07486817096847</v>
      </c>
      <c r="BH175" s="1">
        <f t="shared" si="199"/>
        <v>2.9682618654545155E-2</v>
      </c>
      <c r="BI175" s="1">
        <f t="shared" si="200"/>
        <v>1.9585196044033089E-2</v>
      </c>
      <c r="BJ175" s="1">
        <f>SUM(BH$3:BH175)</f>
        <v>2.152418671400619</v>
      </c>
      <c r="BK175" s="1">
        <f>SUM(BI$3:BI175)</f>
        <v>1.4295317704865136</v>
      </c>
      <c r="BL175" s="1">
        <f t="shared" si="201"/>
        <v>3.5819504418871326</v>
      </c>
      <c r="BM175" s="34">
        <f t="shared" si="202"/>
        <v>0.72288690091410546</v>
      </c>
      <c r="BN175" s="33">
        <f t="shared" si="203"/>
        <v>1.2740509161656093</v>
      </c>
      <c r="BO175" s="14">
        <f t="shared" si="204"/>
        <v>1.5553126074407768</v>
      </c>
      <c r="BP175" s="1">
        <f t="shared" si="205"/>
        <v>0.7848979874443367</v>
      </c>
      <c r="BQ175" s="1">
        <f t="shared" si="206"/>
        <v>0.6429575605675002</v>
      </c>
      <c r="BR175" s="1">
        <f>SUM(BP$3:BP175)</f>
        <v>105.90895874813984</v>
      </c>
      <c r="BS175" s="1">
        <f>SUM(BQ$3:BQ175)</f>
        <v>96.032309265251499</v>
      </c>
      <c r="BT175" s="1">
        <f t="shared" si="207"/>
        <v>3.7500681622340534E-2</v>
      </c>
      <c r="BU175" s="1">
        <f t="shared" si="208"/>
        <v>1.5359541724668059E-2</v>
      </c>
      <c r="BV175" s="1">
        <f>SUM(BT$3:BT175)</f>
        <v>2.6121090729457843</v>
      </c>
      <c r="BW175" s="1">
        <f>SUM(BU$3:BU175)</f>
        <v>1.1593792620045291</v>
      </c>
      <c r="BX175" s="1">
        <f t="shared" si="209"/>
        <v>3.7714883349503134</v>
      </c>
      <c r="BY175" s="34">
        <f t="shared" si="210"/>
        <v>1.4527298109412552</v>
      </c>
      <c r="BZ175" s="33">
        <f t="shared" si="211"/>
        <v>0.93848044636695149</v>
      </c>
      <c r="CA175" s="14">
        <f t="shared" si="212"/>
        <v>1.8908830772394347</v>
      </c>
      <c r="CB175" s="1">
        <f t="shared" si="213"/>
        <v>1.0655523019911637</v>
      </c>
      <c r="CC175" s="1">
        <f t="shared" si="214"/>
        <v>0.52885342940396629</v>
      </c>
      <c r="CD175" s="1">
        <f>SUM(CB$3:CB175)</f>
        <v>133.56481300101083</v>
      </c>
      <c r="CE175" s="1">
        <f>SUM(CC$3:CC175)</f>
        <v>80.934421187180206</v>
      </c>
      <c r="CF175" s="1">
        <f t="shared" si="215"/>
        <v>5.0909721095133378E-2</v>
      </c>
      <c r="CG175" s="1">
        <f t="shared" si="216"/>
        <v>1.2633720813539195E-2</v>
      </c>
      <c r="CH175" s="1">
        <f>SUM(CF$3:CF175)</f>
        <v>3.3253204469850082</v>
      </c>
      <c r="CI175" s="1">
        <f>SUM(CG$3:CG175)</f>
        <v>0.97529805464094166</v>
      </c>
      <c r="CJ175" s="1">
        <f t="shared" si="217"/>
        <v>4.3006185016259497</v>
      </c>
      <c r="CK175" s="34">
        <f t="shared" si="218"/>
        <v>2.3500223923440666</v>
      </c>
      <c r="CL175" s="33">
        <f t="shared" si="219"/>
        <v>0.85458782891728702</v>
      </c>
      <c r="CM175" s="14">
        <f t="shared" si="220"/>
        <v>1.9747756946890991</v>
      </c>
      <c r="CN175" s="1">
        <f t="shared" si="221"/>
        <v>1.1701547414581621</v>
      </c>
      <c r="CO175" s="1">
        <f t="shared" si="222"/>
        <v>0.50638662542250712</v>
      </c>
      <c r="CP175" s="1">
        <f>SUM(CN$3:CN175)</f>
        <v>142.92686790119689</v>
      </c>
      <c r="CQ175" s="1">
        <f>SUM(CO$3:CO175)</f>
        <v>77.874524343655921</v>
      </c>
      <c r="CR175" s="1">
        <f t="shared" si="223"/>
        <v>5.5907393203001074E-2</v>
      </c>
      <c r="CS175" s="1">
        <f t="shared" si="224"/>
        <v>1.2097013829537671E-2</v>
      </c>
      <c r="CT175" s="1">
        <f>SUM(CR$3:CR175)</f>
        <v>3.5701559979061686</v>
      </c>
      <c r="CU175" s="1">
        <f>SUM(CS$3:CS175)</f>
        <v>0.9380805107589818</v>
      </c>
      <c r="CV175" s="1">
        <f t="shared" si="225"/>
        <v>4.5082365086651501</v>
      </c>
      <c r="CW175" s="34">
        <f t="shared" si="226"/>
        <v>2.632075487147187</v>
      </c>
    </row>
    <row r="176" spans="2:101" ht="14.25" x14ac:dyDescent="0.15">
      <c r="B176" s="142"/>
      <c r="C176" s="100"/>
      <c r="D176" s="16"/>
      <c r="G176" s="15"/>
      <c r="J176" s="141"/>
      <c r="K176" s="143"/>
      <c r="L176" s="144"/>
      <c r="M176" s="145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46"/>
      <c r="AD176" s="146"/>
      <c r="AE176" s="146"/>
      <c r="AF176" s="146"/>
      <c r="AG176" s="146"/>
      <c r="AH176" s="146"/>
      <c r="AI176" s="146"/>
      <c r="AJ176" s="146"/>
      <c r="AK176" s="146"/>
      <c r="AM176" s="12">
        <v>173</v>
      </c>
      <c r="AN176" s="13">
        <f t="shared" si="227"/>
        <v>21765.433526011559</v>
      </c>
      <c r="AO176" s="14">
        <f t="shared" si="186"/>
        <v>2192.1615479679999</v>
      </c>
      <c r="AP176" s="33">
        <f t="shared" si="187"/>
        <v>1.6843077931292327</v>
      </c>
      <c r="AQ176" s="14">
        <f t="shared" si="188"/>
        <v>1.1287010280285614</v>
      </c>
      <c r="AR176" s="1">
        <f t="shared" si="189"/>
        <v>0.59371571162900416</v>
      </c>
      <c r="AS176" s="1">
        <f t="shared" si="190"/>
        <v>0.88597420855250197</v>
      </c>
      <c r="AT176" s="1">
        <f>SUM(AR$3:AR176)</f>
        <v>84.783391177174352</v>
      </c>
      <c r="AU176" s="1">
        <f>SUM(AS$3:AS176)</f>
        <v>126.15453280991798</v>
      </c>
      <c r="AV176" s="1">
        <f t="shared" si="191"/>
        <v>2.8531338364393814E-2</v>
      </c>
      <c r="AW176" s="1">
        <f t="shared" si="192"/>
        <v>2.1287991399942061E-2</v>
      </c>
      <c r="AX176" s="1">
        <f>SUM(AV$3:AV176)</f>
        <v>2.0903790304275636</v>
      </c>
      <c r="AY176" s="1">
        <f>SUM(AW$3:AW176)</f>
        <v>1.5393645149805901</v>
      </c>
      <c r="AZ176" s="1">
        <f t="shared" si="193"/>
        <v>3.6297435454081537</v>
      </c>
      <c r="BA176" s="1">
        <f t="shared" si="194"/>
        <v>0.55101451544697344</v>
      </c>
      <c r="BB176" s="33">
        <f t="shared" si="195"/>
        <v>1.6004151756795681</v>
      </c>
      <c r="BC176" s="14">
        <f t="shared" si="196"/>
        <v>1.2125936454782258</v>
      </c>
      <c r="BD176" s="1">
        <f t="shared" si="197"/>
        <v>0.6248378640719775</v>
      </c>
      <c r="BE176" s="1">
        <f t="shared" si="198"/>
        <v>0.82467857532406696</v>
      </c>
      <c r="BF176" s="1">
        <f>SUM(BD$3:BD176)</f>
        <v>88.411895298553745</v>
      </c>
      <c r="BG176" s="1">
        <f>SUM(BE$3:BE176)</f>
        <v>118.89954674629254</v>
      </c>
      <c r="BH176" s="1">
        <f t="shared" si="199"/>
        <v>3.0026930690125585E-2</v>
      </c>
      <c r="BI176" s="1">
        <f t="shared" si="200"/>
        <v>1.9815193545981054E-2</v>
      </c>
      <c r="BJ176" s="1">
        <f>SUM(BH$3:BH176)</f>
        <v>2.1824456020907448</v>
      </c>
      <c r="BK176" s="1">
        <f>SUM(BI$3:BI176)</f>
        <v>1.4493469640324947</v>
      </c>
      <c r="BL176" s="1">
        <f t="shared" si="201"/>
        <v>3.6317925661232398</v>
      </c>
      <c r="BM176" s="34">
        <f t="shared" si="202"/>
        <v>0.73309863805825004</v>
      </c>
      <c r="BN176" s="33">
        <f t="shared" si="203"/>
        <v>1.2648447058809102</v>
      </c>
      <c r="BO176" s="14">
        <f t="shared" si="204"/>
        <v>1.5481641152768835</v>
      </c>
      <c r="BP176" s="1">
        <f t="shared" si="205"/>
        <v>0.79061089108448512</v>
      </c>
      <c r="BQ176" s="1">
        <f t="shared" si="206"/>
        <v>0.64592635246629115</v>
      </c>
      <c r="BR176" s="1">
        <f>SUM(BP$3:BP176)</f>
        <v>106.69956963922432</v>
      </c>
      <c r="BS176" s="1">
        <f>SUM(BQ$3:BQ176)</f>
        <v>96.678235617717789</v>
      </c>
      <c r="BT176" s="1">
        <f t="shared" si="207"/>
        <v>3.7993245599337755E-2</v>
      </c>
      <c r="BU176" s="1">
        <f t="shared" si="208"/>
        <v>1.5520174857870607E-2</v>
      </c>
      <c r="BV176" s="1">
        <f>SUM(BT$3:BT176)</f>
        <v>2.6501023185451222</v>
      </c>
      <c r="BW176" s="1">
        <f>SUM(BU$3:BU176)</f>
        <v>1.1748994368623997</v>
      </c>
      <c r="BX176" s="1">
        <f t="shared" si="209"/>
        <v>3.8250017554075217</v>
      </c>
      <c r="BY176" s="34">
        <f t="shared" si="210"/>
        <v>1.4752028816827225</v>
      </c>
      <c r="BZ176" s="33">
        <f t="shared" si="211"/>
        <v>0.92927423608225268</v>
      </c>
      <c r="CA176" s="14">
        <f t="shared" si="212"/>
        <v>1.8837345850755416</v>
      </c>
      <c r="CB176" s="1">
        <f t="shared" si="213"/>
        <v>1.0761086030060638</v>
      </c>
      <c r="CC176" s="1">
        <f t="shared" si="214"/>
        <v>0.53086034939465632</v>
      </c>
      <c r="CD176" s="1">
        <f>SUM(CB$3:CB176)</f>
        <v>134.64092160401691</v>
      </c>
      <c r="CE176" s="1">
        <f>SUM(CC$3:CC176)</f>
        <v>81.465281536574864</v>
      </c>
      <c r="CF176" s="1">
        <f t="shared" si="215"/>
        <v>5.1712996755569181E-2</v>
      </c>
      <c r="CG176" s="1">
        <f t="shared" si="216"/>
        <v>1.275539450628827E-2</v>
      </c>
      <c r="CH176" s="1">
        <f>SUM(CF$3:CF176)</f>
        <v>3.3770334437405776</v>
      </c>
      <c r="CI176" s="1">
        <f>SUM(CG$3:CG176)</f>
        <v>0.98805344914722992</v>
      </c>
      <c r="CJ176" s="1">
        <f t="shared" si="217"/>
        <v>4.3650868928878079</v>
      </c>
      <c r="CK176" s="34">
        <f t="shared" si="218"/>
        <v>2.3889799945933476</v>
      </c>
      <c r="CL176" s="33">
        <f t="shared" si="219"/>
        <v>0.84538161863258832</v>
      </c>
      <c r="CM176" s="14">
        <f t="shared" si="220"/>
        <v>1.9676272025252057</v>
      </c>
      <c r="CN176" s="1">
        <f t="shared" si="221"/>
        <v>1.1828977327629955</v>
      </c>
      <c r="CO176" s="1">
        <f t="shared" si="222"/>
        <v>0.50822635442152042</v>
      </c>
      <c r="CP176" s="1">
        <f>SUM(CN$3:CN176)</f>
        <v>144.10976563395988</v>
      </c>
      <c r="CQ176" s="1">
        <f>SUM(CO$3:CO176)</f>
        <v>78.382750698077444</v>
      </c>
      <c r="CR176" s="1">
        <f t="shared" si="223"/>
        <v>5.6844807713332841E-2</v>
      </c>
      <c r="CS176" s="1">
        <f t="shared" si="224"/>
        <v>1.2211549904850421E-2</v>
      </c>
      <c r="CT176" s="1">
        <f>SUM(CR$3:CR176)</f>
        <v>3.6270008056195016</v>
      </c>
      <c r="CU176" s="1">
        <f>SUM(CS$3:CS176)</f>
        <v>0.95029206066383221</v>
      </c>
      <c r="CV176" s="1">
        <f t="shared" si="225"/>
        <v>4.5772928662833339</v>
      </c>
      <c r="CW176" s="34">
        <f t="shared" si="226"/>
        <v>2.6767087449556692</v>
      </c>
    </row>
    <row r="177" spans="2:101" ht="14.25" x14ac:dyDescent="0.15">
      <c r="B177" s="142"/>
      <c r="C177" s="100"/>
      <c r="D177" s="16"/>
      <c r="G177" s="15"/>
      <c r="J177" s="141"/>
      <c r="K177" s="143"/>
      <c r="L177" s="144"/>
      <c r="M177" s="145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46"/>
      <c r="AD177" s="146"/>
      <c r="AE177" s="146"/>
      <c r="AF177" s="146"/>
      <c r="AG177" s="146"/>
      <c r="AH177" s="146"/>
      <c r="AI177" s="146"/>
      <c r="AJ177" s="146"/>
      <c r="AK177" s="146"/>
      <c r="AM177" s="12">
        <v>174</v>
      </c>
      <c r="AN177" s="13">
        <f t="shared" si="227"/>
        <v>21640.344827586207</v>
      </c>
      <c r="AO177" s="14">
        <f t="shared" si="186"/>
        <v>2208.1731281119996</v>
      </c>
      <c r="AP177" s="33">
        <f t="shared" si="187"/>
        <v>1.6751897498839863</v>
      </c>
      <c r="AQ177" s="14">
        <f t="shared" si="188"/>
        <v>1.1216523539108321</v>
      </c>
      <c r="AR177" s="1">
        <f t="shared" si="189"/>
        <v>0.59694730108589433</v>
      </c>
      <c r="AS177" s="1">
        <f t="shared" si="190"/>
        <v>0.8915418369277518</v>
      </c>
      <c r="AT177" s="1">
        <f>SUM(AR$3:AR177)</f>
        <v>85.380338478260242</v>
      </c>
      <c r="AU177" s="1">
        <f>SUM(AS$3:AS177)</f>
        <v>127.04607464684574</v>
      </c>
      <c r="AV177" s="1">
        <f t="shared" si="191"/>
        <v>2.8852452885818225E-2</v>
      </c>
      <c r="AW177" s="1">
        <f t="shared" si="192"/>
        <v>2.1545594392420667E-2</v>
      </c>
      <c r="AX177" s="1">
        <f>SUM(AV$3:AV177)</f>
        <v>2.1192314833133818</v>
      </c>
      <c r="AY177" s="1">
        <f>SUM(AW$3:AW177)</f>
        <v>1.5609101093730109</v>
      </c>
      <c r="AZ177" s="1">
        <f t="shared" si="193"/>
        <v>3.6801415926863927</v>
      </c>
      <c r="BA177" s="1">
        <f t="shared" si="194"/>
        <v>0.55832137394037096</v>
      </c>
      <c r="BB177" s="33">
        <f t="shared" si="195"/>
        <v>1.5912971324343219</v>
      </c>
      <c r="BC177" s="14">
        <f t="shared" si="196"/>
        <v>1.2055449713604967</v>
      </c>
      <c r="BD177" s="1">
        <f t="shared" si="197"/>
        <v>0.62841814995935297</v>
      </c>
      <c r="BE177" s="1">
        <f t="shared" si="198"/>
        <v>0.82950037016990541</v>
      </c>
      <c r="BF177" s="1">
        <f>SUM(BD$3:BD177)</f>
        <v>89.040313448513103</v>
      </c>
      <c r="BG177" s="1">
        <f>SUM(BE$3:BE177)</f>
        <v>119.72904711646245</v>
      </c>
      <c r="BH177" s="1">
        <f t="shared" si="199"/>
        <v>3.037354391470206E-2</v>
      </c>
      <c r="BI177" s="1">
        <f t="shared" si="200"/>
        <v>2.0046258945772714E-2</v>
      </c>
      <c r="BJ177" s="1">
        <f>SUM(BH$3:BH177)</f>
        <v>2.2128191460054469</v>
      </c>
      <c r="BK177" s="1">
        <f>SUM(BI$3:BI177)</f>
        <v>1.4693932229782674</v>
      </c>
      <c r="BL177" s="1">
        <f t="shared" si="201"/>
        <v>3.6822123689837145</v>
      </c>
      <c r="BM177" s="34">
        <f t="shared" si="202"/>
        <v>0.74342592302717958</v>
      </c>
      <c r="BN177" s="33">
        <f t="shared" si="203"/>
        <v>1.2557266626356642</v>
      </c>
      <c r="BO177" s="14">
        <f t="shared" si="204"/>
        <v>1.5411154411591543</v>
      </c>
      <c r="BP177" s="1">
        <f t="shared" si="205"/>
        <v>0.79635165020792376</v>
      </c>
      <c r="BQ177" s="1">
        <f t="shared" si="206"/>
        <v>0.64888065701804087</v>
      </c>
      <c r="BR177" s="1">
        <f>SUM(BP$3:BP177)</f>
        <v>107.49592128943225</v>
      </c>
      <c r="BS177" s="1">
        <f>SUM(BQ$3:BQ177)</f>
        <v>97.327116274735829</v>
      </c>
      <c r="BT177" s="1">
        <f t="shared" si="207"/>
        <v>3.8490329760049652E-2</v>
      </c>
      <c r="BU177" s="1">
        <f t="shared" si="208"/>
        <v>1.5681282544602656E-2</v>
      </c>
      <c r="BV177" s="1">
        <f>SUM(BT$3:BT177)</f>
        <v>2.6885926483051721</v>
      </c>
      <c r="BW177" s="1">
        <f>SUM(BU$3:BU177)</f>
        <v>1.1905807194070024</v>
      </c>
      <c r="BX177" s="1">
        <f t="shared" si="209"/>
        <v>3.8791733677121742</v>
      </c>
      <c r="BY177" s="34">
        <f t="shared" si="210"/>
        <v>1.4980119288981697</v>
      </c>
      <c r="BZ177" s="33">
        <f t="shared" si="211"/>
        <v>0.92015619283700645</v>
      </c>
      <c r="CA177" s="14">
        <f t="shared" si="212"/>
        <v>1.8766859109578118</v>
      </c>
      <c r="CB177" s="1">
        <f t="shared" si="213"/>
        <v>1.0867720152127878</v>
      </c>
      <c r="CC177" s="1">
        <f t="shared" si="214"/>
        <v>0.5328542161269948</v>
      </c>
      <c r="CD177" s="1">
        <f>SUM(CB$3:CB177)</f>
        <v>135.72769361922971</v>
      </c>
      <c r="CE177" s="1">
        <f>SUM(CC$3:CC177)</f>
        <v>81.998135752701856</v>
      </c>
      <c r="CF177" s="1">
        <f t="shared" si="215"/>
        <v>5.2527314068618075E-2</v>
      </c>
      <c r="CG177" s="1">
        <f t="shared" si="216"/>
        <v>1.287731022306904E-2</v>
      </c>
      <c r="CH177" s="1">
        <f>SUM(CF$3:CF177)</f>
        <v>3.4295607578091958</v>
      </c>
      <c r="CI177" s="1">
        <f>SUM(CG$3:CG177)</f>
        <v>1.000930759370299</v>
      </c>
      <c r="CJ177" s="1">
        <f t="shared" si="217"/>
        <v>4.4304915171794947</v>
      </c>
      <c r="CK177" s="34">
        <f t="shared" si="218"/>
        <v>2.4286299984388968</v>
      </c>
      <c r="CL177" s="33">
        <f t="shared" si="219"/>
        <v>0.83626357538734197</v>
      </c>
      <c r="CM177" s="14">
        <f t="shared" si="220"/>
        <v>1.9605785284074764</v>
      </c>
      <c r="CN177" s="1">
        <f t="shared" si="221"/>
        <v>1.1957952366116369</v>
      </c>
      <c r="CO177" s="1">
        <f t="shared" si="222"/>
        <v>0.51005353037925616</v>
      </c>
      <c r="CP177" s="1">
        <f>SUM(CN$3:CN177)</f>
        <v>145.30556087057153</v>
      </c>
      <c r="CQ177" s="1">
        <f>SUM(CO$3:CO177)</f>
        <v>78.892804228456697</v>
      </c>
      <c r="CR177" s="1">
        <f t="shared" si="223"/>
        <v>5.7796769769562453E-2</v>
      </c>
      <c r="CS177" s="1">
        <f t="shared" si="224"/>
        <v>1.2326293650832024E-2</v>
      </c>
      <c r="CT177" s="1">
        <f>SUM(CR$3:CR177)</f>
        <v>3.6847975753890641</v>
      </c>
      <c r="CU177" s="1">
        <f>SUM(CS$3:CS177)</f>
        <v>0.96261835431466425</v>
      </c>
      <c r="CV177" s="1">
        <f t="shared" si="225"/>
        <v>4.6474159297037279</v>
      </c>
      <c r="CW177" s="34">
        <f t="shared" si="226"/>
        <v>2.7221792210743998</v>
      </c>
    </row>
    <row r="178" spans="2:101" ht="14.25" x14ac:dyDescent="0.15">
      <c r="B178" s="142"/>
      <c r="C178" s="100"/>
      <c r="D178" s="16"/>
      <c r="G178" s="15"/>
      <c r="J178" s="141"/>
      <c r="K178" s="143"/>
      <c r="L178" s="144"/>
      <c r="M178" s="145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46"/>
      <c r="AD178" s="146"/>
      <c r="AE178" s="146"/>
      <c r="AF178" s="146"/>
      <c r="AG178" s="146"/>
      <c r="AH178" s="146"/>
      <c r="AI178" s="146"/>
      <c r="AJ178" s="146"/>
      <c r="AK178" s="146"/>
      <c r="AM178" s="12">
        <v>175</v>
      </c>
      <c r="AN178" s="13">
        <f t="shared" si="227"/>
        <v>21516.685714285715</v>
      </c>
      <c r="AO178" s="14">
        <f t="shared" si="186"/>
        <v>2224.2748569999999</v>
      </c>
      <c r="AP178" s="33">
        <f t="shared" si="187"/>
        <v>1.6661582623774585</v>
      </c>
      <c r="AQ178" s="14">
        <f t="shared" si="188"/>
        <v>1.1147018865385323</v>
      </c>
      <c r="AR178" s="1">
        <f t="shared" si="189"/>
        <v>0.60018308139173382</v>
      </c>
      <c r="AS178" s="1">
        <f t="shared" si="190"/>
        <v>0.89710084110944277</v>
      </c>
      <c r="AT178" s="1">
        <f>SUM(AR$3:AR178)</f>
        <v>85.980521559651976</v>
      </c>
      <c r="AU178" s="1">
        <f>SUM(AS$3:AS178)</f>
        <v>127.94317548795519</v>
      </c>
      <c r="AV178" s="1">
        <f t="shared" si="191"/>
        <v>2.9175566456542616E-2</v>
      </c>
      <c r="AW178" s="1">
        <f t="shared" si="192"/>
        <v>2.1804534332521178E-2</v>
      </c>
      <c r="AX178" s="1">
        <f>SUM(AV$3:AV178)</f>
        <v>2.1484070497699244</v>
      </c>
      <c r="AY178" s="1">
        <f>SUM(AW$3:AW178)</f>
        <v>1.5827146437055322</v>
      </c>
      <c r="AZ178" s="1">
        <f t="shared" si="193"/>
        <v>3.7311216934754565</v>
      </c>
      <c r="BA178" s="1">
        <f t="shared" si="194"/>
        <v>0.56569240606439219</v>
      </c>
      <c r="BB178" s="33">
        <f t="shared" si="195"/>
        <v>1.5822656449277943</v>
      </c>
      <c r="BC178" s="14">
        <f t="shared" si="196"/>
        <v>1.1985945039881969</v>
      </c>
      <c r="BD178" s="1">
        <f t="shared" si="197"/>
        <v>0.63200512708195367</v>
      </c>
      <c r="BE178" s="1">
        <f t="shared" si="198"/>
        <v>0.83431051675325174</v>
      </c>
      <c r="BF178" s="1">
        <f>SUM(BD$3:BD178)</f>
        <v>89.672318575595057</v>
      </c>
      <c r="BG178" s="1">
        <f>SUM(BE$3:BE178)</f>
        <v>120.5633576332157</v>
      </c>
      <c r="BH178" s="1">
        <f t="shared" si="199"/>
        <v>3.0722471455372748E-2</v>
      </c>
      <c r="BI178" s="1">
        <f t="shared" si="200"/>
        <v>2.0278380615530424E-2</v>
      </c>
      <c r="BJ178" s="1">
        <f>SUM(BH$3:BH178)</f>
        <v>2.2435416174608198</v>
      </c>
      <c r="BK178" s="1">
        <f>SUM(BI$3:BI178)</f>
        <v>1.4896716035937978</v>
      </c>
      <c r="BL178" s="1">
        <f t="shared" si="201"/>
        <v>3.7332132210546174</v>
      </c>
      <c r="BM178" s="34">
        <f t="shared" si="202"/>
        <v>0.75387001386702202</v>
      </c>
      <c r="BN178" s="33">
        <f t="shared" si="203"/>
        <v>1.2466951751291364</v>
      </c>
      <c r="BO178" s="14">
        <f t="shared" si="204"/>
        <v>1.5341649737868546</v>
      </c>
      <c r="BP178" s="1">
        <f t="shared" si="205"/>
        <v>0.80212069473712133</v>
      </c>
      <c r="BQ178" s="1">
        <f t="shared" si="206"/>
        <v>0.65182038247923946</v>
      </c>
      <c r="BR178" s="1">
        <f>SUM(BP$3:BP178)</f>
        <v>108.29804198416937</v>
      </c>
      <c r="BS178" s="1">
        <f>SUM(BQ$3:BQ178)</f>
        <v>97.978936657215073</v>
      </c>
      <c r="BT178" s="1">
        <f t="shared" si="207"/>
        <v>3.8991978216387842E-2</v>
      </c>
      <c r="BU178" s="1">
        <f t="shared" si="208"/>
        <v>1.5842856518592626E-2</v>
      </c>
      <c r="BV178" s="1">
        <f>SUM(BT$3:BT178)</f>
        <v>2.7275846265215598</v>
      </c>
      <c r="BW178" s="1">
        <f>SUM(BU$3:BU178)</f>
        <v>1.206423575925595</v>
      </c>
      <c r="BX178" s="1">
        <f t="shared" si="209"/>
        <v>3.9340082024471545</v>
      </c>
      <c r="BY178" s="34">
        <f t="shared" si="210"/>
        <v>1.5211610505959647</v>
      </c>
      <c r="BZ178" s="33">
        <f t="shared" si="211"/>
        <v>0.91112470533047862</v>
      </c>
      <c r="CA178" s="14">
        <f t="shared" si="212"/>
        <v>1.8697354435855125</v>
      </c>
      <c r="CB178" s="1">
        <f t="shared" si="213"/>
        <v>1.0975445997123796</v>
      </c>
      <c r="CC178" s="1">
        <f t="shared" si="214"/>
        <v>0.53483502354875534</v>
      </c>
      <c r="CD178" s="1">
        <f>SUM(CB$3:CB178)</f>
        <v>136.8252382189421</v>
      </c>
      <c r="CE178" s="1">
        <f>SUM(CC$3:CC178)</f>
        <v>82.532970776250608</v>
      </c>
      <c r="CF178" s="1">
        <f t="shared" si="215"/>
        <v>5.3352862486018449E-2</v>
      </c>
      <c r="CG178" s="1">
        <f t="shared" si="216"/>
        <v>1.2999462377921135E-2</v>
      </c>
      <c r="CH178" s="1">
        <f>SUM(CF$3:CF178)</f>
        <v>3.4829136202952142</v>
      </c>
      <c r="CI178" s="1">
        <f>SUM(CG$3:CG178)</f>
        <v>1.01393022174822</v>
      </c>
      <c r="CJ178" s="1">
        <f t="shared" si="217"/>
        <v>4.4968438420434342</v>
      </c>
      <c r="CK178" s="34">
        <f t="shared" si="218"/>
        <v>2.4689833985469942</v>
      </c>
      <c r="CL178" s="33">
        <f t="shared" si="219"/>
        <v>0.82723208788081426</v>
      </c>
      <c r="CM178" s="14">
        <f t="shared" si="220"/>
        <v>1.9536280610351766</v>
      </c>
      <c r="CN178" s="1">
        <f t="shared" si="221"/>
        <v>1.2088505930201268</v>
      </c>
      <c r="CO178" s="1">
        <f t="shared" si="222"/>
        <v>0.51186815952578302</v>
      </c>
      <c r="CP178" s="1">
        <f>SUM(CN$3:CN178)</f>
        <v>146.51441146359164</v>
      </c>
      <c r="CQ178" s="1">
        <f>SUM(CO$3:CO178)</f>
        <v>79.404672387982487</v>
      </c>
      <c r="CR178" s="1">
        <f t="shared" si="223"/>
        <v>5.876357049403394E-2</v>
      </c>
      <c r="CS178" s="1">
        <f t="shared" si="224"/>
        <v>1.2441239988473893E-2</v>
      </c>
      <c r="CT178" s="1">
        <f>SUM(CR$3:CR178)</f>
        <v>3.7435611458830982</v>
      </c>
      <c r="CU178" s="1">
        <f>SUM(CS$3:CS178)</f>
        <v>0.97505959430313816</v>
      </c>
      <c r="CV178" s="1">
        <f t="shared" si="225"/>
        <v>4.7186207401862363</v>
      </c>
      <c r="CW178" s="34">
        <f t="shared" si="226"/>
        <v>2.76850155157996</v>
      </c>
    </row>
    <row r="179" spans="2:101" ht="14.25" x14ac:dyDescent="0.15">
      <c r="B179" s="142"/>
      <c r="C179" s="100"/>
      <c r="D179" s="16"/>
      <c r="G179" s="15"/>
      <c r="J179" s="141"/>
      <c r="K179" s="143"/>
      <c r="L179" s="144"/>
      <c r="M179" s="145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46"/>
      <c r="AD179" s="146"/>
      <c r="AE179" s="146"/>
      <c r="AF179" s="146"/>
      <c r="AG179" s="146"/>
      <c r="AH179" s="146"/>
      <c r="AI179" s="146"/>
      <c r="AJ179" s="146"/>
      <c r="AK179" s="146"/>
      <c r="AM179" s="12">
        <v>176</v>
      </c>
      <c r="AN179" s="13">
        <f t="shared" si="227"/>
        <v>21394.431818181816</v>
      </c>
      <c r="AO179" s="14">
        <f t="shared" si="186"/>
        <v>2240.4667346319998</v>
      </c>
      <c r="AP179" s="33">
        <f t="shared" si="187"/>
        <v>1.6572117559293864</v>
      </c>
      <c r="AQ179" s="14">
        <f t="shared" si="188"/>
        <v>1.1078480512313997</v>
      </c>
      <c r="AR179" s="1">
        <f t="shared" si="189"/>
        <v>0.60342318742434142</v>
      </c>
      <c r="AS179" s="1">
        <f t="shared" si="190"/>
        <v>0.90265086343607859</v>
      </c>
      <c r="AT179" s="1">
        <f>SUM(AR$3:AR179)</f>
        <v>86.583944747076316</v>
      </c>
      <c r="AU179" s="1">
        <f>SUM(AS$3:AS179)</f>
        <v>128.84582635139125</v>
      </c>
      <c r="AV179" s="1">
        <f t="shared" si="191"/>
        <v>2.9500689162967803E-2</v>
      </c>
      <c r="AW179" s="1">
        <f t="shared" si="192"/>
        <v>2.2064798883993032E-2</v>
      </c>
      <c r="AX179" s="1">
        <f>SUM(AV$3:AV179)</f>
        <v>2.177907738932892</v>
      </c>
      <c r="AY179" s="1">
        <f>SUM(AW$3:AW179)</f>
        <v>1.6047794425895252</v>
      </c>
      <c r="AZ179" s="1">
        <f t="shared" si="193"/>
        <v>3.7826871815224172</v>
      </c>
      <c r="BA179" s="1">
        <f t="shared" si="194"/>
        <v>0.57312829634336682</v>
      </c>
      <c r="BB179" s="33">
        <f t="shared" si="195"/>
        <v>1.5733191384797223</v>
      </c>
      <c r="BC179" s="14">
        <f t="shared" si="196"/>
        <v>1.1917406686810639</v>
      </c>
      <c r="BD179" s="1">
        <f t="shared" si="197"/>
        <v>0.63559895480982131</v>
      </c>
      <c r="BE179" s="1">
        <f t="shared" si="198"/>
        <v>0.83910873085058912</v>
      </c>
      <c r="BF179" s="1">
        <f>SUM(BD$3:BD179)</f>
        <v>90.307917530404879</v>
      </c>
      <c r="BG179" s="1">
        <f>SUM(BE$3:BE179)</f>
        <v>121.40246636406629</v>
      </c>
      <c r="BH179" s="1">
        <f t="shared" si="199"/>
        <v>3.1073726679591265E-2</v>
      </c>
      <c r="BI179" s="1">
        <f t="shared" si="200"/>
        <v>2.0511546754125511E-2</v>
      </c>
      <c r="BJ179" s="1">
        <f>SUM(BH$3:BH179)</f>
        <v>2.2746153441404111</v>
      </c>
      <c r="BK179" s="1">
        <f>SUM(BI$3:BI179)</f>
        <v>1.5101831503479233</v>
      </c>
      <c r="BL179" s="1">
        <f t="shared" si="201"/>
        <v>3.7847984944883342</v>
      </c>
      <c r="BM179" s="34">
        <f t="shared" si="202"/>
        <v>0.76443219379248784</v>
      </c>
      <c r="BN179" s="33">
        <f t="shared" si="203"/>
        <v>1.2377486686810644</v>
      </c>
      <c r="BO179" s="14">
        <f t="shared" si="204"/>
        <v>1.527311138479722</v>
      </c>
      <c r="BP179" s="1">
        <f t="shared" si="205"/>
        <v>0.80791846139943135</v>
      </c>
      <c r="BQ179" s="1">
        <f t="shared" si="206"/>
        <v>0.65474543778643235</v>
      </c>
      <c r="BR179" s="1">
        <f>SUM(BP$3:BP179)</f>
        <v>109.1059604455688</v>
      </c>
      <c r="BS179" s="1">
        <f>SUM(BQ$3:BQ179)</f>
        <v>98.633682095001504</v>
      </c>
      <c r="BT179" s="1">
        <f t="shared" si="207"/>
        <v>3.9498235890638861E-2</v>
      </c>
      <c r="BU179" s="1">
        <f t="shared" si="208"/>
        <v>1.6004888479223902E-2</v>
      </c>
      <c r="BV179" s="1">
        <f>SUM(BT$3:BT179)</f>
        <v>2.7670828624121988</v>
      </c>
      <c r="BW179" s="1">
        <f>SUM(BU$3:BU179)</f>
        <v>1.2224284644048189</v>
      </c>
      <c r="BX179" s="1">
        <f t="shared" si="209"/>
        <v>3.9895113268170177</v>
      </c>
      <c r="BY179" s="34">
        <f t="shared" si="210"/>
        <v>1.5446543980073799</v>
      </c>
      <c r="BZ179" s="33">
        <f t="shared" si="211"/>
        <v>0.90217819888240658</v>
      </c>
      <c r="CA179" s="14">
        <f t="shared" si="212"/>
        <v>1.8628816082783797</v>
      </c>
      <c r="CB179" s="1">
        <f t="shared" si="213"/>
        <v>1.1084284692744431</v>
      </c>
      <c r="CC179" s="1">
        <f t="shared" si="214"/>
        <v>0.536802765970818</v>
      </c>
      <c r="CD179" s="1">
        <f>SUM(CB$3:CB179)</f>
        <v>137.93366668821653</v>
      </c>
      <c r="CE179" s="1">
        <f>SUM(CC$3:CC179)</f>
        <v>83.069773542221427</v>
      </c>
      <c r="CF179" s="1">
        <f t="shared" si="215"/>
        <v>5.418983627563944E-2</v>
      </c>
      <c r="CG179" s="1">
        <f t="shared" si="216"/>
        <v>1.3121845390397773E-2</v>
      </c>
      <c r="CH179" s="1">
        <f>SUM(CF$3:CF179)</f>
        <v>3.5371034565708537</v>
      </c>
      <c r="CI179" s="1">
        <f>SUM(CG$3:CG179)</f>
        <v>1.0270520671386179</v>
      </c>
      <c r="CJ179" s="1">
        <f t="shared" si="217"/>
        <v>4.5641555237094718</v>
      </c>
      <c r="CK179" s="34">
        <f t="shared" si="218"/>
        <v>2.5100513894322356</v>
      </c>
      <c r="CL179" s="33">
        <f t="shared" si="219"/>
        <v>0.81828558143274222</v>
      </c>
      <c r="CM179" s="14">
        <f t="shared" si="220"/>
        <v>1.946774225728044</v>
      </c>
      <c r="CN179" s="1">
        <f t="shared" si="221"/>
        <v>1.2220672375151627</v>
      </c>
      <c r="CO179" s="1">
        <f t="shared" si="222"/>
        <v>0.51367024834429653</v>
      </c>
      <c r="CP179" s="1">
        <f>SUM(CN$3:CN179)</f>
        <v>147.73647870110682</v>
      </c>
      <c r="CQ179" s="1">
        <f>SUM(CO$3:CO179)</f>
        <v>79.918342636326784</v>
      </c>
      <c r="CR179" s="1">
        <f t="shared" si="223"/>
        <v>5.9745509389630178E-2</v>
      </c>
      <c r="CS179" s="1">
        <f t="shared" si="224"/>
        <v>1.2556383848416137E-2</v>
      </c>
      <c r="CT179" s="1">
        <f>SUM(CR$3:CR179)</f>
        <v>3.8033066552727282</v>
      </c>
      <c r="CU179" s="1">
        <f>SUM(CS$3:CS179)</f>
        <v>0.98761597815155433</v>
      </c>
      <c r="CV179" s="1">
        <f t="shared" si="225"/>
        <v>4.790922633424282</v>
      </c>
      <c r="CW179" s="34">
        <f t="shared" si="226"/>
        <v>2.8156906771211738</v>
      </c>
    </row>
    <row r="180" spans="2:101" ht="14.25" x14ac:dyDescent="0.15">
      <c r="B180" s="142"/>
      <c r="C180" s="100"/>
      <c r="D180" s="16"/>
      <c r="G180" s="15"/>
      <c r="J180" s="141"/>
      <c r="K180" s="143"/>
      <c r="L180" s="144"/>
      <c r="M180" s="145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46"/>
      <c r="AD180" s="146"/>
      <c r="AE180" s="146"/>
      <c r="AF180" s="146"/>
      <c r="AG180" s="146"/>
      <c r="AH180" s="146"/>
      <c r="AI180" s="146"/>
      <c r="AJ180" s="146"/>
      <c r="AK180" s="146"/>
      <c r="AM180" s="12">
        <v>177</v>
      </c>
      <c r="AN180" s="13">
        <f t="shared" si="227"/>
        <v>21273.559322033896</v>
      </c>
      <c r="AO180" s="14">
        <f t="shared" si="186"/>
        <v>2256.7487610079997</v>
      </c>
      <c r="AP180" s="33">
        <f t="shared" si="187"/>
        <v>1.6483486914455021</v>
      </c>
      <c r="AQ180" s="14">
        <f t="shared" si="188"/>
        <v>1.1010893088951665</v>
      </c>
      <c r="AR180" s="1">
        <f t="shared" si="189"/>
        <v>0.60666775494149872</v>
      </c>
      <c r="AS180" s="1">
        <f t="shared" si="190"/>
        <v>0.90819154442921657</v>
      </c>
      <c r="AT180" s="1">
        <f>SUM(AR$3:AR180)</f>
        <v>87.190612502017814</v>
      </c>
      <c r="AU180" s="1">
        <f>SUM(AS$3:AS180)</f>
        <v>129.75401789582048</v>
      </c>
      <c r="AV180" s="1">
        <f t="shared" si="191"/>
        <v>2.9827831284623688E-2</v>
      </c>
      <c r="AW180" s="1">
        <f t="shared" si="192"/>
        <v>2.2326375467218239E-2</v>
      </c>
      <c r="AX180" s="1">
        <f>SUM(AV$3:AV180)</f>
        <v>2.2077355702175159</v>
      </c>
      <c r="AY180" s="1">
        <f>SUM(AW$3:AW180)</f>
        <v>1.6271058180567435</v>
      </c>
      <c r="AZ180" s="1">
        <f t="shared" si="193"/>
        <v>3.8348413882742594</v>
      </c>
      <c r="BA180" s="1">
        <f t="shared" si="194"/>
        <v>0.58062975216077239</v>
      </c>
      <c r="BB180" s="33">
        <f t="shared" si="195"/>
        <v>1.5644560739958377</v>
      </c>
      <c r="BC180" s="14">
        <f t="shared" si="196"/>
        <v>1.1849819263448309</v>
      </c>
      <c r="BD180" s="1">
        <f t="shared" si="197"/>
        <v>0.63919979385925574</v>
      </c>
      <c r="BE180" s="1">
        <f t="shared" si="198"/>
        <v>0.84389472764751605</v>
      </c>
      <c r="BF180" s="1">
        <f>SUM(BD$3:BD180)</f>
        <v>90.947117324264141</v>
      </c>
      <c r="BG180" s="1">
        <f>SUM(BE$3:BE180)</f>
        <v>122.24636109171379</v>
      </c>
      <c r="BH180" s="1">
        <f t="shared" si="199"/>
        <v>3.1427323198080073E-2</v>
      </c>
      <c r="BI180" s="1">
        <f t="shared" si="200"/>
        <v>2.0745745388001436E-2</v>
      </c>
      <c r="BJ180" s="1">
        <f>SUM(BH$3:BH180)</f>
        <v>2.3060426673384913</v>
      </c>
      <c r="BK180" s="1">
        <f>SUM(BI$3:BI180)</f>
        <v>1.5309288957359246</v>
      </c>
      <c r="BL180" s="1">
        <f t="shared" si="201"/>
        <v>3.8369715630744157</v>
      </c>
      <c r="BM180" s="34">
        <f t="shared" si="202"/>
        <v>0.77511377160256667</v>
      </c>
      <c r="BN180" s="33">
        <f t="shared" si="203"/>
        <v>1.2288856041971801</v>
      </c>
      <c r="BO180" s="14">
        <f t="shared" si="204"/>
        <v>1.5205523961434888</v>
      </c>
      <c r="BP180" s="1">
        <f t="shared" si="205"/>
        <v>0.81374539386299594</v>
      </c>
      <c r="BQ180" s="1">
        <f t="shared" si="206"/>
        <v>0.65765573257209464</v>
      </c>
      <c r="BR180" s="1">
        <f>SUM(BP$3:BP180)</f>
        <v>109.9197058394318</v>
      </c>
      <c r="BS180" s="1">
        <f>SUM(BQ$3:BQ180)</f>
        <v>99.291337827573599</v>
      </c>
      <c r="BT180" s="1">
        <f t="shared" si="207"/>
        <v>4.0009148531597302E-2</v>
      </c>
      <c r="BU180" s="1">
        <f t="shared" si="208"/>
        <v>1.6167370092397326E-2</v>
      </c>
      <c r="BV180" s="1">
        <f>SUM(BT$3:BT180)</f>
        <v>2.807092010943796</v>
      </c>
      <c r="BW180" s="1">
        <f>SUM(BU$3:BU180)</f>
        <v>1.2385958344972163</v>
      </c>
      <c r="BX180" s="1">
        <f t="shared" si="209"/>
        <v>4.0456878454410123</v>
      </c>
      <c r="BY180" s="34">
        <f t="shared" si="210"/>
        <v>1.5684961764465797</v>
      </c>
      <c r="BZ180" s="33">
        <f t="shared" si="211"/>
        <v>0.89331513439852228</v>
      </c>
      <c r="CA180" s="14">
        <f t="shared" si="212"/>
        <v>1.8561228659421463</v>
      </c>
      <c r="CB180" s="1">
        <f t="shared" si="213"/>
        <v>1.1194257899518401</v>
      </c>
      <c r="CC180" s="1">
        <f t="shared" si="214"/>
        <v>0.53875743807100385</v>
      </c>
      <c r="CD180" s="1">
        <f>SUM(CB$3:CB180)</f>
        <v>139.05309247816837</v>
      </c>
      <c r="CE180" s="1">
        <f>SUM(CC$3:CC180)</f>
        <v>83.608530980292429</v>
      </c>
      <c r="CF180" s="1">
        <f t="shared" si="215"/>
        <v>5.5038434672632135E-2</v>
      </c>
      <c r="CG180" s="1">
        <f t="shared" si="216"/>
        <v>1.3244453685912178E-2</v>
      </c>
      <c r="CH180" s="1">
        <f>SUM(CF$3:CF180)</f>
        <v>3.5921418912434859</v>
      </c>
      <c r="CI180" s="1">
        <f>SUM(CG$3:CG180)</f>
        <v>1.0402965208245301</v>
      </c>
      <c r="CJ180" s="1">
        <f t="shared" si="217"/>
        <v>4.6324384120680158</v>
      </c>
      <c r="CK180" s="34">
        <f t="shared" si="218"/>
        <v>2.5518453704189561</v>
      </c>
      <c r="CL180" s="33">
        <f t="shared" si="219"/>
        <v>0.80942251694885792</v>
      </c>
      <c r="CM180" s="14">
        <f t="shared" si="220"/>
        <v>1.9400154833918108</v>
      </c>
      <c r="CN180" s="1">
        <f t="shared" si="221"/>
        <v>1.2354487045523883</v>
      </c>
      <c r="CO180" s="1">
        <f t="shared" si="222"/>
        <v>0.51545980357417454</v>
      </c>
      <c r="CP180" s="1">
        <f>SUM(CN$3:CN180)</f>
        <v>148.97192740565922</v>
      </c>
      <c r="CQ180" s="1">
        <f>SUM(CO$3:CO180)</f>
        <v>80.433802439900958</v>
      </c>
      <c r="CR180" s="1">
        <f t="shared" si="223"/>
        <v>6.0742894640492422E-2</v>
      </c>
      <c r="CS180" s="1">
        <f t="shared" si="224"/>
        <v>1.2671720171198457E-2</v>
      </c>
      <c r="CT180" s="1">
        <f>SUM(CR$3:CR180)</f>
        <v>3.8640495499132204</v>
      </c>
      <c r="CU180" s="1">
        <f>SUM(CS$3:CS180)</f>
        <v>1.0002876983227529</v>
      </c>
      <c r="CV180" s="1">
        <f t="shared" si="225"/>
        <v>4.864337248235973</v>
      </c>
      <c r="CW180" s="34">
        <f t="shared" si="226"/>
        <v>2.8637618515904677</v>
      </c>
    </row>
    <row r="181" spans="2:101" ht="14.25" x14ac:dyDescent="0.15">
      <c r="B181" s="142"/>
      <c r="C181" s="100"/>
      <c r="D181" s="16"/>
      <c r="G181" s="15"/>
      <c r="J181" s="141"/>
      <c r="K181" s="143"/>
      <c r="L181" s="144"/>
      <c r="M181" s="145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46"/>
      <c r="AD181" s="146"/>
      <c r="AE181" s="146"/>
      <c r="AF181" s="146"/>
      <c r="AG181" s="146"/>
      <c r="AH181" s="146"/>
      <c r="AI181" s="146"/>
      <c r="AJ181" s="146"/>
      <c r="AK181" s="146"/>
      <c r="AM181" s="12">
        <v>178</v>
      </c>
      <c r="AN181" s="13">
        <f t="shared" si="227"/>
        <v>21154.044943820223</v>
      </c>
      <c r="AO181" s="14">
        <f t="shared" si="186"/>
        <v>2273.1209361279998</v>
      </c>
      <c r="AP181" s="33">
        <f t="shared" si="187"/>
        <v>1.6395675644179257</v>
      </c>
      <c r="AQ181" s="14">
        <f t="shared" si="188"/>
        <v>1.0944241550219529</v>
      </c>
      <c r="AR181" s="1">
        <f t="shared" si="189"/>
        <v>0.60991692059669222</v>
      </c>
      <c r="AS181" s="1">
        <f t="shared" si="190"/>
        <v>0.91372252285489908</v>
      </c>
      <c r="AT181" s="1">
        <f>SUM(AR$3:AR181)</f>
        <v>87.800529422614503</v>
      </c>
      <c r="AU181" s="1">
        <f>SUM(AS$3:AS181)</f>
        <v>130.66774041867538</v>
      </c>
      <c r="AV181" s="1">
        <f t="shared" si="191"/>
        <v>3.0157003296169781E-2</v>
      </c>
      <c r="AW181" s="1">
        <f t="shared" si="192"/>
        <v>2.258925125946834E-2</v>
      </c>
      <c r="AX181" s="1">
        <f>SUM(AV$3:AV181)</f>
        <v>2.2378925735136859</v>
      </c>
      <c r="AY181" s="1">
        <f>SUM(AW$3:AW181)</f>
        <v>1.6496950693162118</v>
      </c>
      <c r="AZ181" s="1">
        <f t="shared" si="193"/>
        <v>3.8875876428298977</v>
      </c>
      <c r="BA181" s="1">
        <f t="shared" si="194"/>
        <v>0.58819750419747407</v>
      </c>
      <c r="BB181" s="33">
        <f t="shared" si="195"/>
        <v>1.5556749469682614</v>
      </c>
      <c r="BC181" s="14">
        <f t="shared" si="196"/>
        <v>1.178316772471617</v>
      </c>
      <c r="BD181" s="1">
        <f t="shared" si="197"/>
        <v>0.64280780631508228</v>
      </c>
      <c r="BE181" s="1">
        <f t="shared" si="198"/>
        <v>0.8486682217910021</v>
      </c>
      <c r="BF181" s="1">
        <f>SUM(BD$3:BD181)</f>
        <v>91.589925130579218</v>
      </c>
      <c r="BG181" s="1">
        <f>SUM(BE$3:BE181)</f>
        <v>123.0950293135048</v>
      </c>
      <c r="BH181" s="1">
        <f t="shared" si="199"/>
        <v>3.1783274867801289E-2</v>
      </c>
      <c r="BI181" s="1">
        <f t="shared" si="200"/>
        <v>2.0980964372055329E-2</v>
      </c>
      <c r="BJ181" s="1">
        <f>SUM(BH$3:BH181)</f>
        <v>2.3378259422062926</v>
      </c>
      <c r="BK181" s="1">
        <f>SUM(BI$3:BI181)</f>
        <v>1.5519098601079799</v>
      </c>
      <c r="BL181" s="1">
        <f t="shared" si="201"/>
        <v>3.8897358023142727</v>
      </c>
      <c r="BM181" s="34">
        <f t="shared" si="202"/>
        <v>0.78591608209831265</v>
      </c>
      <c r="BN181" s="33">
        <f t="shared" si="203"/>
        <v>1.2201044771696035</v>
      </c>
      <c r="BO181" s="14">
        <f t="shared" si="204"/>
        <v>1.5138872422702749</v>
      </c>
      <c r="BP181" s="1">
        <f t="shared" si="205"/>
        <v>0.81960194287607113</v>
      </c>
      <c r="BQ181" s="1">
        <f t="shared" si="206"/>
        <v>0.66055117718038714</v>
      </c>
      <c r="BR181" s="1">
        <f>SUM(BP$3:BP181)</f>
        <v>110.73930778230788</v>
      </c>
      <c r="BS181" s="1">
        <f>SUM(BQ$3:BQ181)</f>
        <v>99.95188900475398</v>
      </c>
      <c r="BT181" s="1">
        <f t="shared" si="207"/>
        <v>4.0524762731094628E-2</v>
      </c>
      <c r="BU181" s="1">
        <f t="shared" si="208"/>
        <v>1.6330292991404014E-2</v>
      </c>
      <c r="BV181" s="1">
        <f>SUM(BT$3:BT181)</f>
        <v>2.8476167736748907</v>
      </c>
      <c r="BW181" s="1">
        <f>SUM(BU$3:BU181)</f>
        <v>1.2549261274886203</v>
      </c>
      <c r="BX181" s="1">
        <f t="shared" si="209"/>
        <v>4.1025429011635115</v>
      </c>
      <c r="BY181" s="34">
        <f t="shared" si="210"/>
        <v>1.5926906461862704</v>
      </c>
      <c r="BZ181" s="33">
        <f t="shared" si="211"/>
        <v>0.88453400737094579</v>
      </c>
      <c r="CA181" s="14">
        <f t="shared" si="212"/>
        <v>1.8494577120689326</v>
      </c>
      <c r="CB181" s="1">
        <f t="shared" si="213"/>
        <v>1.1305387827566378</v>
      </c>
      <c r="CC181" s="1">
        <f t="shared" si="214"/>
        <v>0.5406990348978189</v>
      </c>
      <c r="CD181" s="1">
        <f>SUM(CB$3:CB181)</f>
        <v>140.18363126092501</v>
      </c>
      <c r="CE181" s="1">
        <f>SUM(CC$3:CC181)</f>
        <v>84.149230015190241</v>
      </c>
      <c r="CF181" s="1">
        <f t="shared" si="215"/>
        <v>5.5898862036300428E-2</v>
      </c>
      <c r="CG181" s="1">
        <f t="shared" si="216"/>
        <v>1.3367281696084967E-2</v>
      </c>
      <c r="CH181" s="1">
        <f>SUM(CF$3:CF181)</f>
        <v>3.6480407532797865</v>
      </c>
      <c r="CI181" s="1">
        <f>SUM(CG$3:CG181)</f>
        <v>1.0536638025206151</v>
      </c>
      <c r="CJ181" s="1">
        <f t="shared" si="217"/>
        <v>4.7017045558004016</v>
      </c>
      <c r="CK181" s="34">
        <f t="shared" si="218"/>
        <v>2.5943769507591714</v>
      </c>
      <c r="CL181" s="33">
        <f t="shared" si="219"/>
        <v>0.80064138992128142</v>
      </c>
      <c r="CM181" s="14">
        <f t="shared" si="220"/>
        <v>1.9333503295185972</v>
      </c>
      <c r="CN181" s="1">
        <f t="shared" si="221"/>
        <v>1.2489986310829113</v>
      </c>
      <c r="CO181" s="1">
        <f t="shared" si="222"/>
        <v>0.51723683221395222</v>
      </c>
      <c r="CP181" s="1">
        <f>SUM(CN$3:CN181)</f>
        <v>150.22092603674213</v>
      </c>
      <c r="CQ181" s="1">
        <f>SUM(CO$3:CO181)</f>
        <v>80.951039272114912</v>
      </c>
      <c r="CR181" s="1">
        <f t="shared" si="223"/>
        <v>6.1756043425766169E-2</v>
      </c>
      <c r="CS181" s="1">
        <f t="shared" si="224"/>
        <v>1.2787243907511597E-2</v>
      </c>
      <c r="CT181" s="1">
        <f>SUM(CR$3:CR181)</f>
        <v>3.9258055933389864</v>
      </c>
      <c r="CU181" s="1">
        <f>SUM(CS$3:CS181)</f>
        <v>1.0130749422302645</v>
      </c>
      <c r="CV181" s="1">
        <f t="shared" si="225"/>
        <v>4.9388805355692504</v>
      </c>
      <c r="CW181" s="34">
        <f t="shared" si="226"/>
        <v>2.9127306511087219</v>
      </c>
    </row>
    <row r="182" spans="2:101" ht="14.25" x14ac:dyDescent="0.15">
      <c r="B182" s="142"/>
      <c r="C182" s="100"/>
      <c r="D182" s="16"/>
      <c r="G182" s="15"/>
      <c r="J182" s="141"/>
      <c r="K182" s="143"/>
      <c r="L182" s="144"/>
      <c r="M182" s="145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46"/>
      <c r="AD182" s="146"/>
      <c r="AE182" s="146"/>
      <c r="AF182" s="146"/>
      <c r="AG182" s="146"/>
      <c r="AH182" s="146"/>
      <c r="AI182" s="146"/>
      <c r="AJ182" s="146"/>
      <c r="AK182" s="146"/>
      <c r="AM182" s="12">
        <v>179</v>
      </c>
      <c r="AN182" s="13">
        <f t="shared" si="227"/>
        <v>21035.865921787707</v>
      </c>
      <c r="AO182" s="14">
        <f t="shared" si="186"/>
        <v>2289.5832599919995</v>
      </c>
      <c r="AP182" s="33">
        <f t="shared" si="187"/>
        <v>1.6308669039590651</v>
      </c>
      <c r="AQ182" s="14">
        <f t="shared" si="188"/>
        <v>1.0878511187241657</v>
      </c>
      <c r="AR182" s="1">
        <f t="shared" si="189"/>
        <v>0.61317082195513128</v>
      </c>
      <c r="AS182" s="1">
        <f t="shared" si="190"/>
        <v>0.9192434357863255</v>
      </c>
      <c r="AT182" s="1">
        <f>SUM(AR$3:AR182)</f>
        <v>88.41370024456964</v>
      </c>
      <c r="AU182" s="1">
        <f>SUM(AS$3:AS182)</f>
        <v>131.58698385446169</v>
      </c>
      <c r="AV182" s="1">
        <f t="shared" si="191"/>
        <v>3.0488215869435693E-2</v>
      </c>
      <c r="AW182" s="1">
        <f t="shared" si="192"/>
        <v>2.2853413195243373E-2</v>
      </c>
      <c r="AX182" s="1">
        <f>SUM(AV$3:AV182)</f>
        <v>2.2683807893831216</v>
      </c>
      <c r="AY182" s="1">
        <f>SUM(AW$3:AW182)</f>
        <v>1.6725484825114552</v>
      </c>
      <c r="AZ182" s="1">
        <f t="shared" si="193"/>
        <v>3.9409292718945768</v>
      </c>
      <c r="BA182" s="1">
        <f t="shared" si="194"/>
        <v>0.59583230687166644</v>
      </c>
      <c r="BB182" s="33">
        <f t="shared" si="195"/>
        <v>1.5469742865094007</v>
      </c>
      <c r="BC182" s="14">
        <f t="shared" si="196"/>
        <v>1.1717437361738303</v>
      </c>
      <c r="BD182" s="1">
        <f t="shared" si="197"/>
        <v>0.64642315565335229</v>
      </c>
      <c r="BE182" s="1">
        <f t="shared" si="198"/>
        <v>0.85342892744224419</v>
      </c>
      <c r="BF182" s="1">
        <f>SUM(BD$3:BD182)</f>
        <v>92.23634828623257</v>
      </c>
      <c r="BG182" s="1">
        <f>SUM(BE$3:BE182)</f>
        <v>123.94845824094703</v>
      </c>
      <c r="BH182" s="1">
        <f t="shared" si="199"/>
        <v>3.2141595794986128E-2</v>
      </c>
      <c r="BI182" s="1">
        <f t="shared" si="200"/>
        <v>2.1217191390578014E-2</v>
      </c>
      <c r="BJ182" s="1">
        <f>SUM(BH$3:BH182)</f>
        <v>2.3699675380012786</v>
      </c>
      <c r="BK182" s="1">
        <f>SUM(BI$3:BI182)</f>
        <v>1.573127051498558</v>
      </c>
      <c r="BL182" s="1">
        <f t="shared" si="201"/>
        <v>3.9430945894998368</v>
      </c>
      <c r="BM182" s="34">
        <f t="shared" si="202"/>
        <v>0.79684048650272055</v>
      </c>
      <c r="BN182" s="33">
        <f t="shared" si="203"/>
        <v>1.211403816710743</v>
      </c>
      <c r="BO182" s="14">
        <f t="shared" si="204"/>
        <v>1.507314205972488</v>
      </c>
      <c r="BP182" s="1">
        <f t="shared" si="205"/>
        <v>0.82548856640987311</v>
      </c>
      <c r="BQ182" s="1">
        <f t="shared" si="206"/>
        <v>0.66343168268278918</v>
      </c>
      <c r="BR182" s="1">
        <f>SUM(BP$3:BP182)</f>
        <v>111.56479634871775</v>
      </c>
      <c r="BS182" s="1">
        <f>SUM(BQ$3:BQ182)</f>
        <v>100.61532068743676</v>
      </c>
      <c r="BT182" s="1">
        <f t="shared" si="207"/>
        <v>4.1045125940935359E-2</v>
      </c>
      <c r="BU182" s="1">
        <f t="shared" si="208"/>
        <v>1.6493648777808231E-2</v>
      </c>
      <c r="BV182" s="1">
        <f>SUM(BT$3:BT182)</f>
        <v>2.8886618996158262</v>
      </c>
      <c r="BW182" s="1">
        <f>SUM(BU$3:BU182)</f>
        <v>1.2714197762664285</v>
      </c>
      <c r="BX182" s="1">
        <f t="shared" si="209"/>
        <v>4.160081675882255</v>
      </c>
      <c r="BY182" s="34">
        <f t="shared" si="210"/>
        <v>1.6172421233493977</v>
      </c>
      <c r="BZ182" s="33">
        <f t="shared" si="211"/>
        <v>0.87583334691208525</v>
      </c>
      <c r="CA182" s="14">
        <f t="shared" si="212"/>
        <v>1.8428846757711457</v>
      </c>
      <c r="CB182" s="1">
        <f t="shared" si="213"/>
        <v>1.1417697254000292</v>
      </c>
      <c r="CC182" s="1">
        <f t="shared" si="214"/>
        <v>0.54262755187410472</v>
      </c>
      <c r="CD182" s="1">
        <f>SUM(CB$3:CB182)</f>
        <v>141.32540098632504</v>
      </c>
      <c r="CE182" s="1">
        <f>SUM(CC$3:CC182)</f>
        <v>84.691857567064346</v>
      </c>
      <c r="CF182" s="1">
        <f t="shared" si="215"/>
        <v>5.677132801294589E-2</v>
      </c>
      <c r="CG182" s="1">
        <f t="shared" si="216"/>
        <v>1.3490323859092325E-2</v>
      </c>
      <c r="CH182" s="1">
        <f>SUM(CF$3:CF182)</f>
        <v>3.7048120812927325</v>
      </c>
      <c r="CI182" s="1">
        <f>SUM(CG$3:CG182)</f>
        <v>1.0671541263797075</v>
      </c>
      <c r="CJ182" s="1">
        <f t="shared" si="217"/>
        <v>4.7719662076724401</v>
      </c>
      <c r="CK182" s="34">
        <f t="shared" si="218"/>
        <v>2.637657954913025</v>
      </c>
      <c r="CL182" s="33">
        <f t="shared" si="219"/>
        <v>0.79194072946242078</v>
      </c>
      <c r="CM182" s="14">
        <f t="shared" si="220"/>
        <v>1.92677729322081</v>
      </c>
      <c r="CN182" s="1">
        <f t="shared" si="221"/>
        <v>1.2627207602755985</v>
      </c>
      <c r="CO182" s="1">
        <f t="shared" si="222"/>
        <v>0.51900134152421695</v>
      </c>
      <c r="CP182" s="1">
        <f>SUM(CN$3:CN182)</f>
        <v>151.48364679701771</v>
      </c>
      <c r="CQ182" s="1">
        <f>SUM(CO$3:CO182)</f>
        <v>81.470040613639128</v>
      </c>
      <c r="CR182" s="1">
        <f t="shared" si="223"/>
        <v>6.2785282247036708E-2</v>
      </c>
      <c r="CS182" s="1">
        <f t="shared" si="224"/>
        <v>1.2902950018449282E-2</v>
      </c>
      <c r="CT182" s="1">
        <f>SUM(CR$3:CR182)</f>
        <v>3.9885908755860231</v>
      </c>
      <c r="CU182" s="1">
        <f>SUM(CS$3:CS182)</f>
        <v>1.0259778922487137</v>
      </c>
      <c r="CV182" s="1">
        <f t="shared" si="225"/>
        <v>5.0145687678347368</v>
      </c>
      <c r="CW182" s="34">
        <f t="shared" si="226"/>
        <v>2.9626129833373094</v>
      </c>
    </row>
    <row r="183" spans="2:101" ht="14.25" x14ac:dyDescent="0.15">
      <c r="B183" s="142"/>
      <c r="C183" s="100"/>
      <c r="D183" s="16"/>
      <c r="G183" s="15"/>
      <c r="J183" s="141"/>
      <c r="K183" s="143"/>
      <c r="L183" s="144"/>
      <c r="M183" s="145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46"/>
      <c r="AD183" s="146"/>
      <c r="AE183" s="146"/>
      <c r="AF183" s="146"/>
      <c r="AG183" s="146"/>
      <c r="AH183" s="146"/>
      <c r="AI183" s="146"/>
      <c r="AJ183" s="146"/>
      <c r="AK183" s="146"/>
      <c r="AM183" s="12">
        <v>180</v>
      </c>
      <c r="AN183" s="13">
        <f t="shared" si="227"/>
        <v>20919</v>
      </c>
      <c r="AO183" s="14">
        <f t="shared" si="186"/>
        <v>2306.1357325999998</v>
      </c>
      <c r="AP183" s="33">
        <f t="shared" si="187"/>
        <v>1.6222452718677194</v>
      </c>
      <c r="AQ183" s="14">
        <f t="shared" si="188"/>
        <v>1.0813687618006051</v>
      </c>
      <c r="AR183" s="1">
        <f t="shared" si="189"/>
        <v>0.61642959751005011</v>
      </c>
      <c r="AS183" s="1">
        <f t="shared" si="190"/>
        <v>0.92475391866774781</v>
      </c>
      <c r="AT183" s="1">
        <f>SUM(AR$3:AR183)</f>
        <v>89.030129842079688</v>
      </c>
      <c r="AU183" s="1">
        <f>SUM(AS$3:AS183)</f>
        <v>132.51173777312945</v>
      </c>
      <c r="AV183" s="1">
        <f t="shared" si="191"/>
        <v>3.0821479875502503E-2</v>
      </c>
      <c r="AW183" s="1">
        <f t="shared" si="192"/>
        <v>2.3118847966693695E-2</v>
      </c>
      <c r="AX183" s="1">
        <f>SUM(AV$3:AV183)</f>
        <v>2.299202269258624</v>
      </c>
      <c r="AY183" s="1">
        <f>SUM(AW$3:AW183)</f>
        <v>1.6956673304781489</v>
      </c>
      <c r="AZ183" s="1">
        <f t="shared" si="193"/>
        <v>3.9948695997367727</v>
      </c>
      <c r="BA183" s="1">
        <f t="shared" si="194"/>
        <v>0.60353493878047515</v>
      </c>
      <c r="BB183" s="33">
        <f t="shared" si="195"/>
        <v>1.5383526544180548</v>
      </c>
      <c r="BC183" s="14">
        <f t="shared" si="196"/>
        <v>1.1652613792502695</v>
      </c>
      <c r="BD183" s="1">
        <f t="shared" si="197"/>
        <v>0.65004600676448354</v>
      </c>
      <c r="BE183" s="1">
        <f t="shared" si="198"/>
        <v>0.85817655833011575</v>
      </c>
      <c r="BF183" s="1">
        <f>SUM(BD$3:BD183)</f>
        <v>92.886394292997053</v>
      </c>
      <c r="BG183" s="1">
        <f>SUM(BE$3:BE183)</f>
        <v>124.80663479927715</v>
      </c>
      <c r="BH183" s="1">
        <f t="shared" si="199"/>
        <v>3.2502300338224176E-2</v>
      </c>
      <c r="BI183" s="1">
        <f t="shared" si="200"/>
        <v>2.1454413958252896E-2</v>
      </c>
      <c r="BJ183" s="1">
        <f>SUM(BH$3:BH183)</f>
        <v>2.4024698383395027</v>
      </c>
      <c r="BK183" s="1">
        <f>SUM(BI$3:BI183)</f>
        <v>1.5945814654568109</v>
      </c>
      <c r="BL183" s="1">
        <f t="shared" si="201"/>
        <v>3.9970513037963133</v>
      </c>
      <c r="BM183" s="34">
        <f t="shared" si="202"/>
        <v>0.80788837288269177</v>
      </c>
      <c r="BN183" s="33">
        <f t="shared" si="203"/>
        <v>1.2027821846193971</v>
      </c>
      <c r="BO183" s="14">
        <f t="shared" si="204"/>
        <v>1.5008318490489272</v>
      </c>
      <c r="BP183" s="1">
        <f t="shared" si="205"/>
        <v>0.83140572980504812</v>
      </c>
      <c r="BQ183" s="1">
        <f t="shared" si="206"/>
        <v>0.66629716089360513</v>
      </c>
      <c r="BR183" s="1">
        <f>SUM(BP$3:BP183)</f>
        <v>112.39620207852279</v>
      </c>
      <c r="BS183" s="1">
        <f>SUM(BQ$3:BQ183)</f>
        <v>101.28161784833037</v>
      </c>
      <c r="BT183" s="1">
        <f t="shared" si="207"/>
        <v>4.1570286490252406E-2</v>
      </c>
      <c r="BU183" s="1">
        <f t="shared" si="208"/>
        <v>1.6657429022340128E-2</v>
      </c>
      <c r="BV183" s="1">
        <f>SUM(BT$3:BT183)</f>
        <v>2.9302321861060787</v>
      </c>
      <c r="BW183" s="1">
        <f>SUM(BU$3:BU183)</f>
        <v>1.2880772052887686</v>
      </c>
      <c r="BX183" s="1">
        <f t="shared" si="209"/>
        <v>4.2183093913948468</v>
      </c>
      <c r="BY183" s="34">
        <f t="shared" si="210"/>
        <v>1.6421549808173102</v>
      </c>
      <c r="BZ183" s="33">
        <f t="shared" si="211"/>
        <v>0.86721171482073944</v>
      </c>
      <c r="CA183" s="14">
        <f t="shared" si="212"/>
        <v>1.8364023188475851</v>
      </c>
      <c r="CB183" s="1">
        <f t="shared" si="213"/>
        <v>1.1531209540990912</v>
      </c>
      <c r="CC183" s="1">
        <f t="shared" si="214"/>
        <v>0.54454298480059615</v>
      </c>
      <c r="CD183" s="1">
        <f>SUM(CB$3:CB183)</f>
        <v>142.47852194042412</v>
      </c>
      <c r="CE183" s="1">
        <f>SUM(CC$3:CC183)</f>
        <v>85.236400551864946</v>
      </c>
      <c r="CF183" s="1">
        <f t="shared" si="215"/>
        <v>5.7656047704954555E-2</v>
      </c>
      <c r="CG183" s="1">
        <f t="shared" si="216"/>
        <v>1.3613574620014904E-2</v>
      </c>
      <c r="CH183" s="1">
        <f>SUM(CF$3:CF183)</f>
        <v>3.7624681289976869</v>
      </c>
      <c r="CI183" s="1">
        <f>SUM(CG$3:CG183)</f>
        <v>1.0807677009997225</v>
      </c>
      <c r="CJ183" s="1">
        <f t="shared" si="217"/>
        <v>4.8432358299974094</v>
      </c>
      <c r="CK183" s="34">
        <f t="shared" si="218"/>
        <v>2.6817004279979644</v>
      </c>
      <c r="CL183" s="33">
        <f t="shared" si="219"/>
        <v>0.78331909737107497</v>
      </c>
      <c r="CM183" s="14">
        <f t="shared" si="220"/>
        <v>1.9202949362972497</v>
      </c>
      <c r="CN183" s="1">
        <f t="shared" si="221"/>
        <v>1.2766189454031385</v>
      </c>
      <c r="CO183" s="1">
        <f t="shared" si="222"/>
        <v>0.52075333903041976</v>
      </c>
      <c r="CP183" s="1">
        <f>SUM(CN$3:CN183)</f>
        <v>152.76026574242084</v>
      </c>
      <c r="CQ183" s="1">
        <f>SUM(CO$3:CO183)</f>
        <v>81.990793952669549</v>
      </c>
      <c r="CR183" s="1">
        <f t="shared" si="223"/>
        <v>6.3830947270156924E-2</v>
      </c>
      <c r="CS183" s="1">
        <f t="shared" si="224"/>
        <v>1.3018833475760494E-2</v>
      </c>
      <c r="CT183" s="1">
        <f>SUM(CR$3:CR183)</f>
        <v>4.0524218228561804</v>
      </c>
      <c r="CU183" s="1">
        <f>SUM(CS$3:CS183)</f>
        <v>1.0389967257244743</v>
      </c>
      <c r="CV183" s="1">
        <f t="shared" si="225"/>
        <v>5.0914185485806547</v>
      </c>
      <c r="CW183" s="34">
        <f t="shared" si="226"/>
        <v>3.013425097131706</v>
      </c>
    </row>
    <row r="184" spans="2:101" ht="14.25" x14ac:dyDescent="0.15">
      <c r="B184" s="142"/>
      <c r="C184" s="100"/>
      <c r="D184" s="16"/>
      <c r="G184" s="15"/>
      <c r="J184" s="141"/>
      <c r="K184" s="143"/>
      <c r="L184" s="144"/>
      <c r="M184" s="145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46"/>
      <c r="AD184" s="146"/>
      <c r="AE184" s="146"/>
      <c r="AF184" s="146"/>
      <c r="AG184" s="146"/>
      <c r="AH184" s="146"/>
      <c r="AI184" s="146"/>
      <c r="AJ184" s="146"/>
      <c r="AK184" s="146"/>
      <c r="AM184" s="12">
        <v>181</v>
      </c>
      <c r="AN184" s="13">
        <f t="shared" si="227"/>
        <v>20803.425414364639</v>
      </c>
      <c r="AO184" s="14">
        <f t="shared" si="186"/>
        <v>2322.7783539519996</v>
      </c>
      <c r="AP184" s="33">
        <f t="shared" si="187"/>
        <v>1.6137012617261386</v>
      </c>
      <c r="AQ184" s="14">
        <f t="shared" si="188"/>
        <v>1.0749756778335209</v>
      </c>
      <c r="AR184" s="1">
        <f t="shared" si="189"/>
        <v>0.6196933866992973</v>
      </c>
      <c r="AS184" s="1">
        <f t="shared" si="190"/>
        <v>0.93025360537958868</v>
      </c>
      <c r="AT184" s="1">
        <f>SUM(AR$3:AR184)</f>
        <v>89.649823228778985</v>
      </c>
      <c r="AU184" s="1">
        <f>SUM(AS$3:AS184)</f>
        <v>133.44199137850904</v>
      </c>
      <c r="AV184" s="1">
        <f t="shared" si="191"/>
        <v>3.1156806386825778E-2</v>
      </c>
      <c r="AW184" s="1">
        <f t="shared" si="192"/>
        <v>2.3385542024125773E-2</v>
      </c>
      <c r="AX184" s="1">
        <f>SUM(AV$3:AV184)</f>
        <v>2.33035907564545</v>
      </c>
      <c r="AY184" s="1">
        <f>SUM(AW$3:AW184)</f>
        <v>1.7190528725022747</v>
      </c>
      <c r="AZ184" s="1">
        <f t="shared" si="193"/>
        <v>4.0494119481477249</v>
      </c>
      <c r="BA184" s="1">
        <f t="shared" si="194"/>
        <v>0.6113062031431753</v>
      </c>
      <c r="BB184" s="33">
        <f t="shared" si="195"/>
        <v>1.529808644276474</v>
      </c>
      <c r="BC184" s="14">
        <f t="shared" si="196"/>
        <v>1.1588682952831855</v>
      </c>
      <c r="BD184" s="1">
        <f t="shared" si="197"/>
        <v>0.65367652597684989</v>
      </c>
      <c r="BE184" s="1">
        <f t="shared" si="198"/>
        <v>0.86291082780518746</v>
      </c>
      <c r="BF184" s="1">
        <f>SUM(BD$3:BD184)</f>
        <v>93.540070818973902</v>
      </c>
      <c r="BG184" s="1">
        <f>SUM(BE$3:BE184)</f>
        <v>125.66954562708234</v>
      </c>
      <c r="BH184" s="1">
        <f t="shared" si="199"/>
        <v>3.2865403111613845E-2</v>
      </c>
      <c r="BI184" s="1">
        <f t="shared" si="200"/>
        <v>2.1692619421213737E-2</v>
      </c>
      <c r="BJ184" s="1">
        <f>SUM(BH$3:BH184)</f>
        <v>2.4353352414511167</v>
      </c>
      <c r="BK184" s="1">
        <f>SUM(BI$3:BI184)</f>
        <v>1.6162740848780246</v>
      </c>
      <c r="BL184" s="1">
        <f t="shared" si="201"/>
        <v>4.0516093263291415</v>
      </c>
      <c r="BM184" s="34">
        <f t="shared" si="202"/>
        <v>0.81906115657309209</v>
      </c>
      <c r="BN184" s="33">
        <f t="shared" si="203"/>
        <v>1.1942381744778165</v>
      </c>
      <c r="BO184" s="14">
        <f t="shared" si="204"/>
        <v>1.4944387650818429</v>
      </c>
      <c r="BP184" s="1">
        <f t="shared" si="205"/>
        <v>0.8373539059218672</v>
      </c>
      <c r="BQ184" s="1">
        <f t="shared" si="206"/>
        <v>0.66914752438534009</v>
      </c>
      <c r="BR184" s="1">
        <f>SUM(BP$3:BP184)</f>
        <v>113.23355598444466</v>
      </c>
      <c r="BS184" s="1">
        <f>SUM(BQ$3:BQ184)</f>
        <v>101.95076537271571</v>
      </c>
      <c r="BT184" s="1">
        <f t="shared" si="207"/>
        <v>4.2100293603293877E-2</v>
      </c>
      <c r="BU184" s="1">
        <f t="shared" si="208"/>
        <v>1.6821625265798133E-2</v>
      </c>
      <c r="BV184" s="1">
        <f>SUM(BT$3:BT184)</f>
        <v>2.9723324797093724</v>
      </c>
      <c r="BW184" s="1">
        <f>SUM(BU$3:BU184)</f>
        <v>1.3048988305545668</v>
      </c>
      <c r="BX184" s="1">
        <f t="shared" si="209"/>
        <v>4.2772313102639394</v>
      </c>
      <c r="BY184" s="34">
        <f t="shared" si="210"/>
        <v>1.6674336491548056</v>
      </c>
      <c r="BZ184" s="33">
        <f t="shared" si="211"/>
        <v>0.85866770467915876</v>
      </c>
      <c r="CA184" s="14">
        <f t="shared" si="212"/>
        <v>1.8300092348805008</v>
      </c>
      <c r="CB184" s="1">
        <f t="shared" si="213"/>
        <v>1.1645948654533944</v>
      </c>
      <c r="CC184" s="1">
        <f t="shared" si="214"/>
        <v>0.54644532985938721</v>
      </c>
      <c r="CD184" s="1">
        <f>SUM(CB$3:CB184)</f>
        <v>143.6431168058775</v>
      </c>
      <c r="CE184" s="1">
        <f>SUM(CC$3:CC184)</f>
        <v>85.782845881724327</v>
      </c>
      <c r="CF184" s="1">
        <f t="shared" si="215"/>
        <v>5.8553241846406777E-2</v>
      </c>
      <c r="CG184" s="1">
        <f t="shared" si="216"/>
        <v>1.3737028431187372E-2</v>
      </c>
      <c r="CH184" s="1">
        <f>SUM(CF$3:CF184)</f>
        <v>3.8210213708440937</v>
      </c>
      <c r="CI184" s="1">
        <f>SUM(CG$3:CG184)</f>
        <v>1.0945047294309098</v>
      </c>
      <c r="CJ184" s="1">
        <f t="shared" si="217"/>
        <v>4.9155261002750033</v>
      </c>
      <c r="CK184" s="34">
        <f t="shared" si="218"/>
        <v>2.7265166414131841</v>
      </c>
      <c r="CL184" s="33">
        <f t="shared" si="219"/>
        <v>0.77477508722949417</v>
      </c>
      <c r="CM184" s="14">
        <f t="shared" si="220"/>
        <v>1.9139018523301652</v>
      </c>
      <c r="CN184" s="1">
        <f t="shared" si="221"/>
        <v>1.2906971539003453</v>
      </c>
      <c r="CO184" s="1">
        <f t="shared" si="222"/>
        <v>0.52249283252561007</v>
      </c>
      <c r="CP184" s="1">
        <f>SUM(CN$3:CN184)</f>
        <v>154.05096289632118</v>
      </c>
      <c r="CQ184" s="1">
        <f>SUM(CO$3:CO184)</f>
        <v>82.513286785195163</v>
      </c>
      <c r="CR184" s="1">
        <f t="shared" si="223"/>
        <v>6.4893384682211799E-2</v>
      </c>
      <c r="CS184" s="1">
        <f t="shared" si="224"/>
        <v>1.3134889262102142E-2</v>
      </c>
      <c r="CT184" s="1">
        <f>SUM(CR$3:CR184)</f>
        <v>4.1173152075383923</v>
      </c>
      <c r="CU184" s="1">
        <f>SUM(CS$3:CS184)</f>
        <v>1.0521316149865765</v>
      </c>
      <c r="CV184" s="1">
        <f t="shared" si="225"/>
        <v>5.1694468225249688</v>
      </c>
      <c r="CW184" s="34">
        <f t="shared" si="226"/>
        <v>3.0651835925518158</v>
      </c>
    </row>
    <row r="185" spans="2:101" ht="14.25" x14ac:dyDescent="0.15">
      <c r="B185" s="142"/>
      <c r="C185" s="100"/>
      <c r="D185" s="16"/>
      <c r="G185" s="15"/>
      <c r="J185" s="141"/>
      <c r="K185" s="143"/>
      <c r="L185" s="144"/>
      <c r="M185" s="145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46"/>
      <c r="AD185" s="146"/>
      <c r="AE185" s="146"/>
      <c r="AF185" s="146"/>
      <c r="AG185" s="146"/>
      <c r="AH185" s="146"/>
      <c r="AI185" s="146"/>
      <c r="AJ185" s="146"/>
      <c r="AK185" s="146"/>
      <c r="AM185" s="12">
        <v>182</v>
      </c>
      <c r="AN185" s="13">
        <f t="shared" si="227"/>
        <v>20689.120879120877</v>
      </c>
      <c r="AO185" s="14">
        <f t="shared" si="186"/>
        <v>2339.5111240479996</v>
      </c>
      <c r="AP185" s="33">
        <f t="shared" si="187"/>
        <v>1.6052334980268541</v>
      </c>
      <c r="AQ185" s="14">
        <f t="shared" si="188"/>
        <v>1.0686704913154446</v>
      </c>
      <c r="AR185" s="1">
        <f t="shared" si="189"/>
        <v>0.62296232992221723</v>
      </c>
      <c r="AS185" s="1">
        <f t="shared" si="190"/>
        <v>0.9357421283047529</v>
      </c>
      <c r="AT185" s="1">
        <f>SUM(AR$3:AR185)</f>
        <v>90.272785558701202</v>
      </c>
      <c r="AU185" s="1">
        <f>SUM(AS$3:AS185)</f>
        <v>134.3777335068138</v>
      </c>
      <c r="AV185" s="1">
        <f t="shared" si="191"/>
        <v>3.1494206679400984E-2</v>
      </c>
      <c r="AW185" s="1">
        <f t="shared" si="192"/>
        <v>2.3653481576592365E-2</v>
      </c>
      <c r="AX185" s="1">
        <f>SUM(AV$3:AV185)</f>
        <v>2.361853282324851</v>
      </c>
      <c r="AY185" s="1">
        <f>SUM(AW$3:AW185)</f>
        <v>1.742706354078867</v>
      </c>
      <c r="AZ185" s="1">
        <f t="shared" si="193"/>
        <v>4.1045596364037182</v>
      </c>
      <c r="BA185" s="1">
        <f t="shared" si="194"/>
        <v>0.61914692824598405</v>
      </c>
      <c r="BB185" s="33">
        <f t="shared" si="195"/>
        <v>1.5213408805771893</v>
      </c>
      <c r="BC185" s="14">
        <f t="shared" si="196"/>
        <v>1.1525631087651091</v>
      </c>
      <c r="BD185" s="1">
        <f t="shared" si="197"/>
        <v>0.6573148810808298</v>
      </c>
      <c r="BE185" s="1">
        <f t="shared" si="198"/>
        <v>0.86763144889430843</v>
      </c>
      <c r="BF185" s="1">
        <f>SUM(BD$3:BD185)</f>
        <v>94.197385700054738</v>
      </c>
      <c r="BG185" s="1">
        <f>SUM(BE$3:BE185)</f>
        <v>126.53717707597666</v>
      </c>
      <c r="BH185" s="1">
        <f t="shared" si="199"/>
        <v>3.3230918987975283E-2</v>
      </c>
      <c r="BI185" s="1">
        <f t="shared" si="200"/>
        <v>2.1931794958161686E-2</v>
      </c>
      <c r="BJ185" s="1">
        <f>SUM(BH$3:BH185)</f>
        <v>2.4685661604390918</v>
      </c>
      <c r="BK185" s="1">
        <f>SUM(BI$3:BI185)</f>
        <v>1.6382058798361863</v>
      </c>
      <c r="BL185" s="1">
        <f t="shared" si="201"/>
        <v>4.1067720402752776</v>
      </c>
      <c r="BM185" s="34">
        <f t="shared" si="202"/>
        <v>0.83036028060290556</v>
      </c>
      <c r="BN185" s="33">
        <f t="shared" si="203"/>
        <v>1.1857704107785318</v>
      </c>
      <c r="BO185" s="14">
        <f t="shared" si="204"/>
        <v>1.4881335785637668</v>
      </c>
      <c r="BP185" s="1">
        <f t="shared" si="205"/>
        <v>0.84333357529425779</v>
      </c>
      <c r="BQ185" s="1">
        <f t="shared" si="206"/>
        <v>0.67198268650393855</v>
      </c>
      <c r="BR185" s="1">
        <f>SUM(BP$3:BP185)</f>
        <v>114.07688955973892</v>
      </c>
      <c r="BS185" s="1">
        <f>SUM(BQ$3:BQ185)</f>
        <v>102.62274805921965</v>
      </c>
      <c r="BT185" s="1">
        <f t="shared" si="207"/>
        <v>4.263519741765414E-2</v>
      </c>
      <c r="BU185" s="1">
        <f t="shared" si="208"/>
        <v>1.6986229019960667E-2</v>
      </c>
      <c r="BV185" s="1">
        <f>SUM(BT$3:BT185)</f>
        <v>3.0149676771270264</v>
      </c>
      <c r="BW185" s="1">
        <f>SUM(BU$3:BU185)</f>
        <v>1.3218850595745275</v>
      </c>
      <c r="BX185" s="1">
        <f t="shared" si="209"/>
        <v>4.3368527367015535</v>
      </c>
      <c r="BY185" s="34">
        <f t="shared" si="210"/>
        <v>1.6930826175524989</v>
      </c>
      <c r="BZ185" s="33">
        <f t="shared" si="211"/>
        <v>0.85019994097987417</v>
      </c>
      <c r="CA185" s="14">
        <f t="shared" si="212"/>
        <v>1.8237040483624245</v>
      </c>
      <c r="CB185" s="1">
        <f t="shared" si="213"/>
        <v>1.1761939183946284</v>
      </c>
      <c r="CC185" s="1">
        <f t="shared" si="214"/>
        <v>0.54833458361730303</v>
      </c>
      <c r="CD185" s="1">
        <f>SUM(CB$3:CB185)</f>
        <v>144.81931072427213</v>
      </c>
      <c r="CE185" s="1">
        <f>SUM(CC$3:CC185)</f>
        <v>86.331180465341632</v>
      </c>
      <c r="CF185" s="1">
        <f t="shared" si="215"/>
        <v>5.9463136985506211E-2</v>
      </c>
      <c r="CG185" s="1">
        <f t="shared" si="216"/>
        <v>1.3860679752548493E-2</v>
      </c>
      <c r="CH185" s="1">
        <f>SUM(CF$3:CF185)</f>
        <v>3.8804845078295997</v>
      </c>
      <c r="CI185" s="1">
        <f>SUM(CG$3:CG185)</f>
        <v>1.1083654091834583</v>
      </c>
      <c r="CJ185" s="1">
        <f t="shared" si="217"/>
        <v>4.9888499170130576</v>
      </c>
      <c r="CK185" s="34">
        <f t="shared" si="218"/>
        <v>2.7721190986461415</v>
      </c>
      <c r="CL185" s="33">
        <f t="shared" si="219"/>
        <v>0.76630732353020969</v>
      </c>
      <c r="CM185" s="14">
        <f t="shared" si="220"/>
        <v>1.9075966658120891</v>
      </c>
      <c r="CN185" s="1">
        <f t="shared" si="221"/>
        <v>1.3049594716036634</v>
      </c>
      <c r="CO185" s="1">
        <f t="shared" si="222"/>
        <v>0.5242198300730867</v>
      </c>
      <c r="CP185" s="1">
        <f>SUM(CN$3:CN185)</f>
        <v>155.35592236792485</v>
      </c>
      <c r="CQ185" s="1">
        <f>SUM(CO$3:CO185)</f>
        <v>83.037506615268256</v>
      </c>
      <c r="CR185" s="1">
        <f t="shared" si="223"/>
        <v>6.5972951064407426E-2</v>
      </c>
      <c r="CS185" s="1">
        <f t="shared" si="224"/>
        <v>1.3251112371291915E-2</v>
      </c>
      <c r="CT185" s="1">
        <f>SUM(CR$3:CR185)</f>
        <v>4.1832881586027995</v>
      </c>
      <c r="CU185" s="1">
        <f>SUM(CS$3:CS185)</f>
        <v>1.0653827273578684</v>
      </c>
      <c r="CV185" s="1">
        <f t="shared" si="225"/>
        <v>5.2486708859606681</v>
      </c>
      <c r="CW185" s="34">
        <f t="shared" si="226"/>
        <v>3.1179054312449308</v>
      </c>
    </row>
    <row r="186" spans="2:101" ht="14.25" x14ac:dyDescent="0.15">
      <c r="B186" s="142"/>
      <c r="C186" s="100"/>
      <c r="D186" s="16"/>
      <c r="G186" s="15"/>
      <c r="J186" s="141"/>
      <c r="K186" s="143"/>
      <c r="L186" s="144"/>
      <c r="M186" s="145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46"/>
      <c r="AD186" s="146"/>
      <c r="AE186" s="146"/>
      <c r="AF186" s="146"/>
      <c r="AG186" s="146"/>
      <c r="AH186" s="146"/>
      <c r="AI186" s="146"/>
      <c r="AJ186" s="146"/>
      <c r="AK186" s="146"/>
      <c r="AM186" s="12">
        <v>183</v>
      </c>
      <c r="AN186" s="13">
        <f t="shared" si="227"/>
        <v>20576.065573770491</v>
      </c>
      <c r="AO186" s="14">
        <f t="shared" si="186"/>
        <v>2356.3340428879997</v>
      </c>
      <c r="AP186" s="33">
        <f t="shared" si="187"/>
        <v>1.5968406353281339</v>
      </c>
      <c r="AQ186" s="14">
        <f t="shared" si="188"/>
        <v>1.0624518568046442</v>
      </c>
      <c r="AR186" s="1">
        <f t="shared" si="189"/>
        <v>0.62623656855683063</v>
      </c>
      <c r="AS186" s="1">
        <f t="shared" si="190"/>
        <v>0.94121911839613137</v>
      </c>
      <c r="AT186" s="1">
        <f>SUM(AR$3:AR186)</f>
        <v>90.899022127258036</v>
      </c>
      <c r="AU186" s="1">
        <f>SUM(AS$3:AS186)</f>
        <v>135.31895262520993</v>
      </c>
      <c r="AV186" s="1">
        <f t="shared" si="191"/>
        <v>3.1833692234972226E-2</v>
      </c>
      <c r="AW186" s="1">
        <f t="shared" si="192"/>
        <v>2.3922652592568341E-2</v>
      </c>
      <c r="AX186" s="1">
        <f>SUM(AV$3:AV186)</f>
        <v>2.3936869745598233</v>
      </c>
      <c r="AY186" s="1">
        <f>SUM(AW$3:AW186)</f>
        <v>1.7666290066714354</v>
      </c>
      <c r="AZ186" s="1">
        <f t="shared" si="193"/>
        <v>4.1603159812312587</v>
      </c>
      <c r="BA186" s="1">
        <f t="shared" si="194"/>
        <v>0.62705796788838786</v>
      </c>
      <c r="BB186" s="33">
        <f t="shared" si="195"/>
        <v>1.5129480178784698</v>
      </c>
      <c r="BC186" s="14">
        <f t="shared" si="196"/>
        <v>1.1463444742543085</v>
      </c>
      <c r="BD186" s="1">
        <f t="shared" si="197"/>
        <v>0.66096124135332113</v>
      </c>
      <c r="BE186" s="1">
        <f t="shared" si="198"/>
        <v>0.87233813435572682</v>
      </c>
      <c r="BF186" s="1">
        <f>SUM(BD$3:BD186)</f>
        <v>94.858346941408058</v>
      </c>
      <c r="BG186" s="1">
        <f>SUM(BE$3:BE186)</f>
        <v>127.40951521033239</v>
      </c>
      <c r="BH186" s="1">
        <f t="shared" si="199"/>
        <v>3.3598863102127161E-2</v>
      </c>
      <c r="BI186" s="1">
        <f t="shared" si="200"/>
        <v>2.2171927581541392E-2</v>
      </c>
      <c r="BJ186" s="1">
        <f>SUM(BH$3:BH186)</f>
        <v>2.5021650235412189</v>
      </c>
      <c r="BK186" s="1">
        <f>SUM(BI$3:BI186)</f>
        <v>1.6603778074177276</v>
      </c>
      <c r="BL186" s="1">
        <f t="shared" si="201"/>
        <v>4.1625428309589463</v>
      </c>
      <c r="BM186" s="34">
        <f t="shared" si="202"/>
        <v>0.84178721612349139</v>
      </c>
      <c r="BN186" s="33">
        <f t="shared" si="203"/>
        <v>1.1773775480798119</v>
      </c>
      <c r="BO186" s="14">
        <f t="shared" si="204"/>
        <v>1.4819149440529662</v>
      </c>
      <c r="BP186" s="1">
        <f t="shared" si="205"/>
        <v>0.84934522628778053</v>
      </c>
      <c r="BQ186" s="1">
        <f t="shared" si="206"/>
        <v>0.67480256138388617</v>
      </c>
      <c r="BR186" s="1">
        <f>SUM(BP$3:BP186)</f>
        <v>114.9262347860267</v>
      </c>
      <c r="BS186" s="1">
        <f>SUM(BQ$3:BQ186)</f>
        <v>103.29755062060353</v>
      </c>
      <c r="BT186" s="1">
        <f t="shared" si="207"/>
        <v>4.3175049002962179E-2</v>
      </c>
      <c r="BU186" s="1">
        <f t="shared" si="208"/>
        <v>1.7151231768507108E-2</v>
      </c>
      <c r="BV186" s="1">
        <f>SUM(BT$3:BT186)</f>
        <v>3.0581427261299887</v>
      </c>
      <c r="BW186" s="1">
        <f>SUM(BU$3:BU186)</f>
        <v>1.3390362913430347</v>
      </c>
      <c r="BX186" s="1">
        <f t="shared" si="209"/>
        <v>4.3971790174730234</v>
      </c>
      <c r="BY186" s="34">
        <f t="shared" si="210"/>
        <v>1.719106434786954</v>
      </c>
      <c r="BZ186" s="33">
        <f t="shared" si="211"/>
        <v>0.8418070782811542</v>
      </c>
      <c r="CA186" s="14">
        <f t="shared" si="212"/>
        <v>1.8174854138516241</v>
      </c>
      <c r="CB186" s="1">
        <f t="shared" si="213"/>
        <v>1.1879206362125778</v>
      </c>
      <c r="CC186" s="1">
        <f t="shared" si="214"/>
        <v>0.5502107430291806</v>
      </c>
      <c r="CD186" s="1">
        <f>SUM(CB$3:CB186)</f>
        <v>146.0072313604847</v>
      </c>
      <c r="CE186" s="1">
        <f>SUM(CC$3:CC186)</f>
        <v>86.881391208370815</v>
      </c>
      <c r="CF186" s="1">
        <f t="shared" si="215"/>
        <v>6.0385965674139376E-2</v>
      </c>
      <c r="CG186" s="1">
        <f t="shared" si="216"/>
        <v>1.3984523051991674E-2</v>
      </c>
      <c r="CH186" s="1">
        <f>SUM(CF$3:CF186)</f>
        <v>3.9408704735037392</v>
      </c>
      <c r="CI186" s="1">
        <f>SUM(CG$3:CG186)</f>
        <v>1.12234993223545</v>
      </c>
      <c r="CJ186" s="1">
        <f t="shared" si="217"/>
        <v>5.0632204057391892</v>
      </c>
      <c r="CK186" s="34">
        <f t="shared" si="218"/>
        <v>2.8185205412682892</v>
      </c>
      <c r="CL186" s="33">
        <f t="shared" si="219"/>
        <v>0.75791446083148961</v>
      </c>
      <c r="CM186" s="14">
        <f t="shared" si="220"/>
        <v>1.9013780313012885</v>
      </c>
      <c r="CN186" s="1">
        <f t="shared" si="221"/>
        <v>1.3194101071813886</v>
      </c>
      <c r="CO186" s="1">
        <f t="shared" si="222"/>
        <v>0.5259343400089711</v>
      </c>
      <c r="CP186" s="1">
        <f>SUM(CN$3:CN186)</f>
        <v>156.67533247510625</v>
      </c>
      <c r="CQ186" s="1">
        <f>SUM(CO$3:CO186)</f>
        <v>83.56344095527723</v>
      </c>
      <c r="CR186" s="1">
        <f t="shared" si="223"/>
        <v>6.7070013781720589E-2</v>
      </c>
      <c r="CS186" s="1">
        <f t="shared" si="224"/>
        <v>1.3367497808561349E-2</v>
      </c>
      <c r="CT186" s="1">
        <f>SUM(CR$3:CR186)</f>
        <v>4.2503581723845203</v>
      </c>
      <c r="CU186" s="1">
        <f>SUM(CS$3:CS186)</f>
        <v>1.0787502251664298</v>
      </c>
      <c r="CV186" s="1">
        <f t="shared" si="225"/>
        <v>5.3291083975509501</v>
      </c>
      <c r="CW186" s="34">
        <f t="shared" si="226"/>
        <v>3.1716079472180905</v>
      </c>
    </row>
    <row r="187" spans="2:101" ht="14.25" x14ac:dyDescent="0.15">
      <c r="B187" s="142"/>
      <c r="C187" s="100"/>
      <c r="D187" s="16"/>
      <c r="G187" s="15"/>
      <c r="J187" s="141"/>
      <c r="K187" s="143"/>
      <c r="L187" s="144"/>
      <c r="M187" s="145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46"/>
      <c r="AD187" s="146"/>
      <c r="AE187" s="146"/>
      <c r="AF187" s="146"/>
      <c r="AG187" s="146"/>
      <c r="AH187" s="146"/>
      <c r="AI187" s="146"/>
      <c r="AJ187" s="146"/>
      <c r="AK187" s="146"/>
      <c r="AM187" s="12">
        <v>184</v>
      </c>
      <c r="AN187" s="13">
        <f t="shared" si="227"/>
        <v>20464.239130434784</v>
      </c>
      <c r="AO187" s="14">
        <f t="shared" si="186"/>
        <v>2373.2471104719998</v>
      </c>
      <c r="AP187" s="33">
        <f t="shared" si="187"/>
        <v>1.5885213574369799</v>
      </c>
      <c r="AQ187" s="14">
        <f t="shared" si="188"/>
        <v>1.0563184581081204</v>
      </c>
      <c r="AR187" s="1">
        <f t="shared" si="189"/>
        <v>0.62951624497731828</v>
      </c>
      <c r="AS187" s="1">
        <f t="shared" si="190"/>
        <v>0.94668420524527475</v>
      </c>
      <c r="AT187" s="1">
        <f>SUM(AR$3:AR187)</f>
        <v>91.52853837223536</v>
      </c>
      <c r="AU187" s="1">
        <f>SUM(AS$3:AS187)</f>
        <v>136.26563683045521</v>
      </c>
      <c r="AV187" s="1">
        <f t="shared" si="191"/>
        <v>3.2175274743285159E-2</v>
      </c>
      <c r="AW187" s="1">
        <f t="shared" si="192"/>
        <v>2.4193040800712579E-2</v>
      </c>
      <c r="AX187" s="1">
        <f>SUM(AV$3:AV187)</f>
        <v>2.4258622493031083</v>
      </c>
      <c r="AY187" s="1">
        <f>SUM(AW$3:AW187)</f>
        <v>1.7908220474721479</v>
      </c>
      <c r="AZ187" s="1">
        <f t="shared" si="193"/>
        <v>4.2166842967752558</v>
      </c>
      <c r="BA187" s="1">
        <f t="shared" si="194"/>
        <v>0.63504020183096044</v>
      </c>
      <c r="BB187" s="33">
        <f t="shared" si="195"/>
        <v>1.5046287399873151</v>
      </c>
      <c r="BC187" s="14">
        <f t="shared" si="196"/>
        <v>1.140211075557785</v>
      </c>
      <c r="BD187" s="1">
        <f t="shared" si="197"/>
        <v>0.66461577758273482</v>
      </c>
      <c r="BE187" s="1">
        <f t="shared" si="198"/>
        <v>0.8770305967347366</v>
      </c>
      <c r="BF187" s="1">
        <f>SUM(BD$3:BD187)</f>
        <v>95.522962718990797</v>
      </c>
      <c r="BG187" s="1">
        <f>SUM(BE$3:BE187)</f>
        <v>128.28654580706711</v>
      </c>
      <c r="BH187" s="1">
        <f t="shared" si="199"/>
        <v>3.3969250854228666E-2</v>
      </c>
      <c r="BI187" s="1">
        <f t="shared" si="200"/>
        <v>2.2413004138776605E-2</v>
      </c>
      <c r="BJ187" s="1">
        <f>SUM(BH$3:BH187)</f>
        <v>2.5361342743954478</v>
      </c>
      <c r="BK187" s="1">
        <f>SUM(BI$3:BI187)</f>
        <v>1.6827908115565042</v>
      </c>
      <c r="BL187" s="1">
        <f t="shared" si="201"/>
        <v>4.2189250859519518</v>
      </c>
      <c r="BM187" s="34">
        <f t="shared" si="202"/>
        <v>0.85334346283894358</v>
      </c>
      <c r="BN187" s="33">
        <f t="shared" si="203"/>
        <v>1.1690582701886576</v>
      </c>
      <c r="BO187" s="14">
        <f t="shared" si="204"/>
        <v>1.4757815453564427</v>
      </c>
      <c r="BP187" s="1">
        <f t="shared" si="205"/>
        <v>0.85538935526167081</v>
      </c>
      <c r="BQ187" s="1">
        <f t="shared" si="206"/>
        <v>0.67760706396316395</v>
      </c>
      <c r="BR187" s="1">
        <f>SUM(BP$3:BP187)</f>
        <v>115.78162414128836</v>
      </c>
      <c r="BS187" s="1">
        <f>SUM(BQ$3:BQ187)</f>
        <v>103.9751576845667</v>
      </c>
      <c r="BT187" s="1">
        <f t="shared" si="207"/>
        <v>4.3719900380040949E-2</v>
      </c>
      <c r="BU187" s="1">
        <f t="shared" si="208"/>
        <v>1.7316624967947523E-2</v>
      </c>
      <c r="BV187" s="1">
        <f>SUM(BT$3:BT187)</f>
        <v>3.1018626265100298</v>
      </c>
      <c r="BW187" s="1">
        <f>SUM(BU$3:BU187)</f>
        <v>1.3563529163109822</v>
      </c>
      <c r="BX187" s="1">
        <f t="shared" si="209"/>
        <v>4.4582155428210122</v>
      </c>
      <c r="BY187" s="34">
        <f t="shared" si="210"/>
        <v>1.7455097101990475</v>
      </c>
      <c r="BZ187" s="33">
        <f t="shared" si="211"/>
        <v>0.83348780038999981</v>
      </c>
      <c r="CA187" s="14">
        <f t="shared" si="212"/>
        <v>1.8113520151551004</v>
      </c>
      <c r="CB187" s="1">
        <f t="shared" si="213"/>
        <v>1.1997776086609631</v>
      </c>
      <c r="CC187" s="1">
        <f t="shared" si="214"/>
        <v>0.55207380544105511</v>
      </c>
      <c r="CD187" s="1">
        <f>SUM(CB$3:CB187)</f>
        <v>147.20700896914565</v>
      </c>
      <c r="CE187" s="1">
        <f>SUM(CC$3:CC187)</f>
        <v>87.433465013811869</v>
      </c>
      <c r="CF187" s="1">
        <f t="shared" si="215"/>
        <v>6.1321966664893666E-2</v>
      </c>
      <c r="CG187" s="1">
        <f t="shared" si="216"/>
        <v>1.4108552805715853E-2</v>
      </c>
      <c r="CH187" s="1">
        <f>SUM(CF$3:CF187)</f>
        <v>4.0021924401686331</v>
      </c>
      <c r="CI187" s="1">
        <f>SUM(CG$3:CG187)</f>
        <v>1.1364584850411659</v>
      </c>
      <c r="CJ187" s="1">
        <f t="shared" si="217"/>
        <v>5.1386509252097987</v>
      </c>
      <c r="CK187" s="34">
        <f t="shared" si="218"/>
        <v>2.8657339551274674</v>
      </c>
      <c r="CL187" s="33">
        <f t="shared" si="219"/>
        <v>0.74959518294033545</v>
      </c>
      <c r="CM187" s="14">
        <f t="shared" si="220"/>
        <v>1.8952446326047647</v>
      </c>
      <c r="CN187" s="1">
        <f t="shared" si="221"/>
        <v>1.334053396764685</v>
      </c>
      <c r="CO187" s="1">
        <f t="shared" si="222"/>
        <v>0.52763637094470039</v>
      </c>
      <c r="CP187" s="1">
        <f>SUM(CN$3:CN187)</f>
        <v>158.00938587187093</v>
      </c>
      <c r="CQ187" s="1">
        <f>SUM(CO$3:CO187)</f>
        <v>84.091077326221935</v>
      </c>
      <c r="CR187" s="1">
        <f t="shared" si="223"/>
        <v>6.8184951390195009E-2</v>
      </c>
      <c r="CS187" s="1">
        <f t="shared" si="224"/>
        <v>1.348404059080901E-2</v>
      </c>
      <c r="CT187" s="1">
        <f>SUM(CR$3:CR187)</f>
        <v>4.3185431237747149</v>
      </c>
      <c r="CU187" s="1">
        <f>SUM(CS$3:CS187)</f>
        <v>1.0922342657572388</v>
      </c>
      <c r="CV187" s="1">
        <f t="shared" si="225"/>
        <v>5.4107773895319538</v>
      </c>
      <c r="CW187" s="34">
        <f t="shared" si="226"/>
        <v>3.2263088580174761</v>
      </c>
    </row>
    <row r="188" spans="2:101" ht="14.25" x14ac:dyDescent="0.15">
      <c r="B188" s="142"/>
      <c r="C188" s="100"/>
      <c r="D188" s="16"/>
      <c r="G188" s="15"/>
      <c r="J188" s="141"/>
      <c r="K188" s="143"/>
      <c r="L188" s="144"/>
      <c r="M188" s="145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46"/>
      <c r="AD188" s="146"/>
      <c r="AE188" s="146"/>
      <c r="AF188" s="146"/>
      <c r="AG188" s="146"/>
      <c r="AH188" s="146"/>
      <c r="AI188" s="146"/>
      <c r="AJ188" s="146"/>
      <c r="AK188" s="146"/>
      <c r="AM188" s="12">
        <v>185</v>
      </c>
      <c r="AN188" s="13">
        <f t="shared" si="227"/>
        <v>20353.62162162162</v>
      </c>
      <c r="AO188" s="14">
        <f t="shared" si="186"/>
        <v>2390.2503267999996</v>
      </c>
      <c r="AP188" s="33">
        <f t="shared" si="187"/>
        <v>1.5802743766186187</v>
      </c>
      <c r="AQ188" s="14">
        <f t="shared" si="188"/>
        <v>1.0502690074911021</v>
      </c>
      <c r="AR188" s="1">
        <f t="shared" si="189"/>
        <v>0.63280150257181489</v>
      </c>
      <c r="AS188" s="1">
        <f t="shared" si="190"/>
        <v>0.95213701715221943</v>
      </c>
      <c r="AT188" s="1">
        <f>SUM(AR$3:AR188)</f>
        <v>92.161339874807169</v>
      </c>
      <c r="AU188" s="1">
        <f>SUM(AS$3:AS188)</f>
        <v>137.21777384760742</v>
      </c>
      <c r="AV188" s="1">
        <f t="shared" si="191"/>
        <v>3.2518966104384928E-2</v>
      </c>
      <c r="AW188" s="1">
        <f t="shared" si="192"/>
        <v>2.4464631690716748E-2</v>
      </c>
      <c r="AX188" s="1">
        <f>SUM(AV$3:AV188)</f>
        <v>2.4583812154074933</v>
      </c>
      <c r="AY188" s="1">
        <f>SUM(AW$3:AW188)</f>
        <v>1.8152866791628646</v>
      </c>
      <c r="AZ188" s="1">
        <f t="shared" si="193"/>
        <v>4.2736678945703579</v>
      </c>
      <c r="BA188" s="1">
        <f t="shared" si="194"/>
        <v>0.64309453624462876</v>
      </c>
      <c r="BB188" s="33">
        <f t="shared" si="195"/>
        <v>1.4963817591689546</v>
      </c>
      <c r="BC188" s="14">
        <f t="shared" si="196"/>
        <v>1.1341616249407664</v>
      </c>
      <c r="BD188" s="1">
        <f t="shared" si="197"/>
        <v>0.66827866209447107</v>
      </c>
      <c r="BE188" s="1">
        <f t="shared" si="198"/>
        <v>0.88170854841983104</v>
      </c>
      <c r="BF188" s="1">
        <f>SUM(BD$3:BD188)</f>
        <v>96.191241381085263</v>
      </c>
      <c r="BG188" s="1">
        <f>SUM(BE$3:BE188)</f>
        <v>129.16825435548694</v>
      </c>
      <c r="BH188" s="1">
        <f t="shared" si="199"/>
        <v>3.4342097913188097E-2</v>
      </c>
      <c r="BI188" s="1">
        <f t="shared" si="200"/>
        <v>2.2655011313565104E-2</v>
      </c>
      <c r="BJ188" s="1">
        <f>SUM(BH$3:BH188)</f>
        <v>2.5704763723086357</v>
      </c>
      <c r="BK188" s="1">
        <f>SUM(BI$3:BI188)</f>
        <v>1.7054458228700693</v>
      </c>
      <c r="BL188" s="1">
        <f t="shared" si="201"/>
        <v>4.2759221951787048</v>
      </c>
      <c r="BM188" s="34">
        <f t="shared" si="202"/>
        <v>0.86503054943856639</v>
      </c>
      <c r="BN188" s="33">
        <f t="shared" si="203"/>
        <v>1.1608112893702967</v>
      </c>
      <c r="BO188" s="14">
        <f t="shared" si="204"/>
        <v>1.4697320947394241</v>
      </c>
      <c r="BP188" s="1">
        <f t="shared" si="205"/>
        <v>0.86146646673506111</v>
      </c>
      <c r="BQ188" s="1">
        <f t="shared" si="206"/>
        <v>0.680396109998057</v>
      </c>
      <c r="BR188" s="1">
        <f>SUM(BP$3:BP188)</f>
        <v>116.64309060802343</v>
      </c>
      <c r="BS188" s="1">
        <f>SUM(BQ$3:BQ188)</f>
        <v>104.65555379456475</v>
      </c>
      <c r="BT188" s="1">
        <f t="shared" si="207"/>
        <v>4.4269804540551752E-2</v>
      </c>
      <c r="BU188" s="1">
        <f t="shared" si="208"/>
        <v>1.7482400048561185E-2</v>
      </c>
      <c r="BV188" s="1">
        <f>SUM(BT$3:BT188)</f>
        <v>3.1461324310505816</v>
      </c>
      <c r="BW188" s="1">
        <f>SUM(BU$3:BU188)</f>
        <v>1.3738353163595434</v>
      </c>
      <c r="BX188" s="1">
        <f t="shared" si="209"/>
        <v>4.5199677474101252</v>
      </c>
      <c r="BY188" s="34">
        <f t="shared" si="210"/>
        <v>1.7722971146910382</v>
      </c>
      <c r="BZ188" s="33">
        <f t="shared" si="211"/>
        <v>0.82524081957163897</v>
      </c>
      <c r="CA188" s="14">
        <f t="shared" si="212"/>
        <v>1.805302564538082</v>
      </c>
      <c r="CB188" s="1">
        <f t="shared" si="213"/>
        <v>1.2117674941468286</v>
      </c>
      <c r="CC188" s="1">
        <f t="shared" si="214"/>
        <v>0.55392376859325365</v>
      </c>
      <c r="CD188" s="1">
        <f>SUM(CB$3:CB188)</f>
        <v>148.41877646329249</v>
      </c>
      <c r="CE188" s="1">
        <f>SUM(CC$3:CC188)</f>
        <v>87.98738878240512</v>
      </c>
      <c r="CF188" s="1">
        <f t="shared" si="215"/>
        <v>6.2271385115878694E-2</v>
      </c>
      <c r="CG188" s="1">
        <f t="shared" si="216"/>
        <v>1.4232763498576655E-2</v>
      </c>
      <c r="CH188" s="1">
        <f>SUM(CF$3:CF188)</f>
        <v>4.0644638252845118</v>
      </c>
      <c r="CI188" s="1">
        <f>SUM(CG$3:CG188)</f>
        <v>1.1506912485397425</v>
      </c>
      <c r="CJ188" s="1">
        <f t="shared" si="217"/>
        <v>5.2151550738242545</v>
      </c>
      <c r="CK188" s="34">
        <f t="shared" si="218"/>
        <v>2.9137725767447691</v>
      </c>
      <c r="CL188" s="33">
        <f t="shared" si="219"/>
        <v>0.7413482021219745</v>
      </c>
      <c r="CM188" s="14">
        <f t="shared" si="220"/>
        <v>1.8891951819877464</v>
      </c>
      <c r="CN188" s="1">
        <f t="shared" si="221"/>
        <v>1.3488938087900959</v>
      </c>
      <c r="CO188" s="1">
        <f t="shared" si="222"/>
        <v>0.52932593176943965</v>
      </c>
      <c r="CP188" s="1">
        <f>SUM(CN$3:CN188)</f>
        <v>159.35827968066104</v>
      </c>
      <c r="CQ188" s="1">
        <f>SUM(CO$3:CO188)</f>
        <v>84.62040325799137</v>
      </c>
      <c r="CR188" s="1">
        <f t="shared" si="223"/>
        <v>6.9318154062824378E-2</v>
      </c>
      <c r="CS188" s="1">
        <f t="shared" si="224"/>
        <v>1.3600735746853658E-2</v>
      </c>
      <c r="CT188" s="1">
        <f>SUM(CR$3:CR188)</f>
        <v>4.3878612778375397</v>
      </c>
      <c r="CU188" s="1">
        <f>SUM(CS$3:CS188)</f>
        <v>1.1058350015040925</v>
      </c>
      <c r="CV188" s="1">
        <f t="shared" si="225"/>
        <v>5.4936962793416324</v>
      </c>
      <c r="CW188" s="34">
        <f t="shared" si="226"/>
        <v>3.2820262763334469</v>
      </c>
    </row>
    <row r="189" spans="2:101" ht="14.25" x14ac:dyDescent="0.15">
      <c r="B189" s="142"/>
      <c r="C189" s="100"/>
      <c r="D189" s="16"/>
      <c r="G189" s="15"/>
      <c r="J189" s="141"/>
      <c r="K189" s="143"/>
      <c r="L189" s="144"/>
      <c r="M189" s="145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46"/>
      <c r="AD189" s="146"/>
      <c r="AE189" s="146"/>
      <c r="AF189" s="146"/>
      <c r="AG189" s="146"/>
      <c r="AH189" s="146"/>
      <c r="AI189" s="146"/>
      <c r="AJ189" s="146"/>
      <c r="AK189" s="146"/>
      <c r="AM189" s="12">
        <v>186</v>
      </c>
      <c r="AN189" s="13">
        <f t="shared" si="227"/>
        <v>20244.193548387095</v>
      </c>
      <c r="AO189" s="14">
        <f t="shared" si="186"/>
        <v>2407.3436918719999</v>
      </c>
      <c r="AP189" s="33">
        <f t="shared" si="187"/>
        <v>1.5720984328315013</v>
      </c>
      <c r="AQ189" s="14">
        <f t="shared" si="188"/>
        <v>1.0443022449120383</v>
      </c>
      <c r="AR189" s="1">
        <f t="shared" si="189"/>
        <v>0.63609248576051525</v>
      </c>
      <c r="AS189" s="1">
        <f t="shared" si="190"/>
        <v>0.95757718119645541</v>
      </c>
      <c r="AT189" s="1">
        <f>SUM(AR$3:AR189)</f>
        <v>92.797432360567683</v>
      </c>
      <c r="AU189" s="1">
        <f>SUM(AS$3:AS189)</f>
        <v>138.17535102880387</v>
      </c>
      <c r="AV189" s="1">
        <f t="shared" si="191"/>
        <v>3.2864778430959959E-2</v>
      </c>
      <c r="AW189" s="1">
        <f t="shared" si="192"/>
        <v>2.4737410514241765E-2</v>
      </c>
      <c r="AX189" s="1">
        <f>SUM(AV$3:AV189)</f>
        <v>2.4912459938384535</v>
      </c>
      <c r="AY189" s="1">
        <f>SUM(AW$3:AW189)</f>
        <v>1.8400240896771063</v>
      </c>
      <c r="AZ189" s="1">
        <f t="shared" si="193"/>
        <v>4.3312700835155598</v>
      </c>
      <c r="BA189" s="1">
        <f t="shared" si="194"/>
        <v>0.65122190416134718</v>
      </c>
      <c r="BB189" s="33">
        <f t="shared" si="195"/>
        <v>1.4882058153818372</v>
      </c>
      <c r="BC189" s="14">
        <f t="shared" si="196"/>
        <v>1.1281948623617026</v>
      </c>
      <c r="BD189" s="1">
        <f t="shared" si="197"/>
        <v>0.67195006877689456</v>
      </c>
      <c r="BE189" s="1">
        <f t="shared" si="198"/>
        <v>0.88637170169934443</v>
      </c>
      <c r="BF189" s="1">
        <f>SUM(BD$3:BD189)</f>
        <v>96.863191449862157</v>
      </c>
      <c r="BG189" s="1">
        <f>SUM(BE$3:BE189)</f>
        <v>130.05462605718628</v>
      </c>
      <c r="BH189" s="1">
        <f t="shared" si="199"/>
        <v>3.4717420220139551E-2</v>
      </c>
      <c r="BI189" s="1">
        <f t="shared" si="200"/>
        <v>2.2897935627233062E-2</v>
      </c>
      <c r="BJ189" s="1">
        <f>SUM(BH$3:BH189)</f>
        <v>2.6051937925287754</v>
      </c>
      <c r="BK189" s="1">
        <f>SUM(BI$3:BI189)</f>
        <v>1.7283437584973023</v>
      </c>
      <c r="BL189" s="1">
        <f t="shared" si="201"/>
        <v>4.3335375510260778</v>
      </c>
      <c r="BM189" s="34">
        <f t="shared" si="202"/>
        <v>0.8768500340314731</v>
      </c>
      <c r="BN189" s="33">
        <f t="shared" si="203"/>
        <v>1.1526353455831793</v>
      </c>
      <c r="BO189" s="14">
        <f t="shared" si="204"/>
        <v>1.4637653321603603</v>
      </c>
      <c r="BP189" s="1">
        <f t="shared" si="205"/>
        <v>0.86757707355750668</v>
      </c>
      <c r="BQ189" s="1">
        <f t="shared" si="206"/>
        <v>0.68316961607780902</v>
      </c>
      <c r="BR189" s="1">
        <f>SUM(BP$3:BP189)</f>
        <v>117.51066768158094</v>
      </c>
      <c r="BS189" s="1">
        <f>SUM(BQ$3:BQ189)</f>
        <v>105.33872341064256</v>
      </c>
      <c r="BT189" s="1">
        <f t="shared" si="207"/>
        <v>4.4824815467137846E-2</v>
      </c>
      <c r="BU189" s="1">
        <f t="shared" si="208"/>
        <v>1.7648548415343399E-2</v>
      </c>
      <c r="BV189" s="1">
        <f>SUM(BT$3:BT189)</f>
        <v>3.1909572465177196</v>
      </c>
      <c r="BW189" s="1">
        <f>SUM(BU$3:BU189)</f>
        <v>1.3914838647748868</v>
      </c>
      <c r="BX189" s="1">
        <f t="shared" si="209"/>
        <v>4.5824411112926065</v>
      </c>
      <c r="BY189" s="34">
        <f t="shared" si="210"/>
        <v>1.7994733817428328</v>
      </c>
      <c r="BZ189" s="33">
        <f t="shared" si="211"/>
        <v>0.81706487578452147</v>
      </c>
      <c r="CA189" s="14">
        <f t="shared" si="212"/>
        <v>1.7993358019590182</v>
      </c>
      <c r="CB189" s="1">
        <f t="shared" si="213"/>
        <v>1.2238930220073769</v>
      </c>
      <c r="CC189" s="1">
        <f t="shared" si="214"/>
        <v>0.5557606306233972</v>
      </c>
      <c r="CD189" s="1">
        <f>SUM(CB$3:CB189)</f>
        <v>149.64266948529988</v>
      </c>
      <c r="CE189" s="1">
        <f>SUM(CC$3:CC189)</f>
        <v>88.543149413028516</v>
      </c>
      <c r="CF189" s="1">
        <f t="shared" si="215"/>
        <v>6.323447280371447E-2</v>
      </c>
      <c r="CG189" s="1">
        <f t="shared" si="216"/>
        <v>1.4357149624437762E-2</v>
      </c>
      <c r="CH189" s="1">
        <f>SUM(CF$3:CF189)</f>
        <v>4.1276982980882266</v>
      </c>
      <c r="CI189" s="1">
        <f>SUM(CG$3:CG189)</f>
        <v>1.1650483981641802</v>
      </c>
      <c r="CJ189" s="1">
        <f t="shared" si="217"/>
        <v>5.292746696252407</v>
      </c>
      <c r="CK189" s="34">
        <f t="shared" si="218"/>
        <v>2.9626498999240463</v>
      </c>
      <c r="CL189" s="33">
        <f t="shared" si="219"/>
        <v>0.733172258334857</v>
      </c>
      <c r="CM189" s="14">
        <f t="shared" si="220"/>
        <v>1.8832284194086826</v>
      </c>
      <c r="CN189" s="1">
        <f t="shared" si="221"/>
        <v>1.3639359490648875</v>
      </c>
      <c r="CO189" s="1">
        <f t="shared" si="222"/>
        <v>0.53100303165241702</v>
      </c>
      <c r="CP189" s="1">
        <f>SUM(CN$3:CN189)</f>
        <v>160.72221562972592</v>
      </c>
      <c r="CQ189" s="1">
        <f>SUM(CO$3:CO189)</f>
        <v>85.151406289643788</v>
      </c>
      <c r="CR189" s="1">
        <f t="shared" si="223"/>
        <v>7.0470024035019188E-2</v>
      </c>
      <c r="CS189" s="1">
        <f t="shared" si="224"/>
        <v>1.371757831768744E-2</v>
      </c>
      <c r="CT189" s="1">
        <f>SUM(CR$3:CR189)</f>
        <v>4.4583313018725592</v>
      </c>
      <c r="CU189" s="1">
        <f>SUM(CS$3:CS189)</f>
        <v>1.11955257982178</v>
      </c>
      <c r="CV189" s="1">
        <f t="shared" si="225"/>
        <v>5.5778838816943388</v>
      </c>
      <c r="CW189" s="34">
        <f t="shared" si="226"/>
        <v>3.3387787220507792</v>
      </c>
    </row>
    <row r="190" spans="2:101" ht="14.25" x14ac:dyDescent="0.15">
      <c r="B190" s="142"/>
      <c r="C190" s="100"/>
      <c r="D190" s="16"/>
      <c r="G190" s="15"/>
      <c r="J190" s="141"/>
      <c r="K190" s="143"/>
      <c r="L190" s="144"/>
      <c r="M190" s="145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46"/>
      <c r="AD190" s="146"/>
      <c r="AE190" s="146"/>
      <c r="AF190" s="146"/>
      <c r="AG190" s="146"/>
      <c r="AH190" s="146"/>
      <c r="AI190" s="146"/>
      <c r="AJ190" s="146"/>
      <c r="AK190" s="146"/>
      <c r="AM190" s="12">
        <v>187</v>
      </c>
      <c r="AN190" s="13">
        <f t="shared" si="227"/>
        <v>20135.935828877005</v>
      </c>
      <c r="AO190" s="14">
        <f t="shared" si="186"/>
        <v>2424.5272056879999</v>
      </c>
      <c r="AP190" s="33">
        <f t="shared" si="187"/>
        <v>1.5639922929868368</v>
      </c>
      <c r="AQ190" s="14">
        <f t="shared" si="188"/>
        <v>1.0384169372821386</v>
      </c>
      <c r="AR190" s="1">
        <f t="shared" si="189"/>
        <v>0.63938934001410475</v>
      </c>
      <c r="AS190" s="1">
        <f t="shared" si="190"/>
        <v>0.96300432330900954</v>
      </c>
      <c r="AT190" s="1">
        <f>SUM(AR$3:AR190)</f>
        <v>93.436821700581788</v>
      </c>
      <c r="AU190" s="1">
        <f>SUM(AS$3:AS190)</f>
        <v>139.13835535211288</v>
      </c>
      <c r="AV190" s="1">
        <f t="shared" si="191"/>
        <v>3.3212724050732667E-2</v>
      </c>
      <c r="AW190" s="1">
        <f t="shared" si="192"/>
        <v>2.5011362285942331E-2</v>
      </c>
      <c r="AX190" s="1">
        <f>SUM(AV$3:AV190)</f>
        <v>2.524458717889186</v>
      </c>
      <c r="AY190" s="1">
        <f>SUM(AW$3:AW190)</f>
        <v>1.8650354519630485</v>
      </c>
      <c r="AZ190" s="1">
        <f t="shared" si="193"/>
        <v>4.3894941698522345</v>
      </c>
      <c r="BA190" s="1">
        <f t="shared" si="194"/>
        <v>0.65942326592613743</v>
      </c>
      <c r="BB190" s="33">
        <f t="shared" si="195"/>
        <v>1.4800996755371723</v>
      </c>
      <c r="BC190" s="14">
        <f t="shared" si="196"/>
        <v>1.1223095547318032</v>
      </c>
      <c r="BD190" s="1">
        <f t="shared" si="197"/>
        <v>0.6756301731078147</v>
      </c>
      <c r="BE190" s="1">
        <f t="shared" si="198"/>
        <v>0.89101976881856693</v>
      </c>
      <c r="BF190" s="1">
        <f>SUM(BD$3:BD190)</f>
        <v>97.538821622969976</v>
      </c>
      <c r="BG190" s="1">
        <f>SUM(BE$3:BE190)</f>
        <v>130.94564582600486</v>
      </c>
      <c r="BH190" s="1">
        <f t="shared" si="199"/>
        <v>3.5095233991989265E-2</v>
      </c>
      <c r="BI190" s="1">
        <f t="shared" si="200"/>
        <v>2.3141763440148892E-2</v>
      </c>
      <c r="BJ190" s="1">
        <f>SUM(BH$3:BH190)</f>
        <v>2.6402890265207648</v>
      </c>
      <c r="BK190" s="1">
        <f>SUM(BI$3:BI190)</f>
        <v>1.7514855219374512</v>
      </c>
      <c r="BL190" s="1">
        <f t="shared" si="201"/>
        <v>4.3917745484582156</v>
      </c>
      <c r="BM190" s="34">
        <f t="shared" si="202"/>
        <v>0.88880350458331359</v>
      </c>
      <c r="BN190" s="33">
        <f t="shared" si="203"/>
        <v>1.1445292057385146</v>
      </c>
      <c r="BO190" s="14">
        <f t="shared" si="204"/>
        <v>1.4578800245304608</v>
      </c>
      <c r="BP190" s="1">
        <f t="shared" si="205"/>
        <v>0.87372169708394976</v>
      </c>
      <c r="BQ190" s="1">
        <f t="shared" si="206"/>
        <v>0.68592749963912136</v>
      </c>
      <c r="BR190" s="1">
        <f>SUM(BP$3:BP190)</f>
        <v>118.38438937866489</v>
      </c>
      <c r="BS190" s="1">
        <f>SUM(BQ$3:BQ190)</f>
        <v>106.02465091028168</v>
      </c>
      <c r="BT190" s="1">
        <f t="shared" si="207"/>
        <v>4.5384988154082949E-2</v>
      </c>
      <c r="BU190" s="1">
        <f t="shared" si="208"/>
        <v>1.7815061448960511E-2</v>
      </c>
      <c r="BV190" s="1">
        <f>SUM(BT$3:BT190)</f>
        <v>3.2363422346718025</v>
      </c>
      <c r="BW190" s="1">
        <f>SUM(BU$3:BU190)</f>
        <v>1.4092989262238473</v>
      </c>
      <c r="BX190" s="1">
        <f t="shared" si="209"/>
        <v>4.64564116089565</v>
      </c>
      <c r="BY190" s="34">
        <f t="shared" si="210"/>
        <v>1.8270433084479551</v>
      </c>
      <c r="BZ190" s="33">
        <f t="shared" si="211"/>
        <v>0.8089587359398569</v>
      </c>
      <c r="CA190" s="14">
        <f t="shared" si="212"/>
        <v>1.7934504943291183</v>
      </c>
      <c r="CB190" s="1">
        <f t="shared" si="213"/>
        <v>1.2361569948783473</v>
      </c>
      <c r="CC190" s="1">
        <f t="shared" si="214"/>
        <v>0.55758439006930782</v>
      </c>
      <c r="CD190" s="1">
        <f>SUM(CB$3:CB190)</f>
        <v>150.87882648017822</v>
      </c>
      <c r="CE190" s="1">
        <f>SUM(CC$3:CC190)</f>
        <v>89.100733803097825</v>
      </c>
      <c r="CF190" s="1">
        <f t="shared" si="215"/>
        <v>6.4211488345069706E-2</v>
      </c>
      <c r="CG190" s="1">
        <f t="shared" si="216"/>
        <v>1.44817056865223E-2</v>
      </c>
      <c r="CH190" s="1">
        <f>SUM(CF$3:CF190)</f>
        <v>4.1919097864332961</v>
      </c>
      <c r="CI190" s="1">
        <f>SUM(CG$3:CG190)</f>
        <v>1.1795301038507024</v>
      </c>
      <c r="CJ190" s="1">
        <f t="shared" si="217"/>
        <v>5.3714398902839982</v>
      </c>
      <c r="CK190" s="34">
        <f t="shared" si="218"/>
        <v>3.0123796825825937</v>
      </c>
      <c r="CL190" s="33">
        <f t="shared" si="219"/>
        <v>0.72506611849019253</v>
      </c>
      <c r="CM190" s="14">
        <f t="shared" si="220"/>
        <v>1.8773431117787831</v>
      </c>
      <c r="CN190" s="1">
        <f t="shared" si="221"/>
        <v>1.3791845660673032</v>
      </c>
      <c r="CO190" s="1">
        <f t="shared" si="222"/>
        <v>0.53266768004517817</v>
      </c>
      <c r="CP190" s="1">
        <f>SUM(CN$3:CN190)</f>
        <v>162.10140019579322</v>
      </c>
      <c r="CQ190" s="1">
        <f>SUM(CO$3:CO190)</f>
        <v>85.684073969688967</v>
      </c>
      <c r="CR190" s="1">
        <f t="shared" si="223"/>
        <v>7.164097607071826E-2</v>
      </c>
      <c r="CS190" s="1">
        <f t="shared" si="224"/>
        <v>1.3834563356728932E-2</v>
      </c>
      <c r="CT190" s="1">
        <f>SUM(CR$3:CR190)</f>
        <v>4.5299722779432772</v>
      </c>
      <c r="CU190" s="1">
        <f>SUM(CS$3:CS190)</f>
        <v>1.133387143178509</v>
      </c>
      <c r="CV190" s="1">
        <f t="shared" si="225"/>
        <v>5.6633594211217861</v>
      </c>
      <c r="CW190" s="34">
        <f t="shared" si="226"/>
        <v>3.3965851347647682</v>
      </c>
    </row>
    <row r="191" spans="2:101" ht="14.25" x14ac:dyDescent="0.15">
      <c r="B191" s="142"/>
      <c r="C191" s="100"/>
      <c r="D191" s="16"/>
      <c r="G191" s="15"/>
      <c r="J191" s="141"/>
      <c r="K191" s="143"/>
      <c r="L191" s="144"/>
      <c r="M191" s="145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46"/>
      <c r="AD191" s="146"/>
      <c r="AE191" s="146"/>
      <c r="AF191" s="146"/>
      <c r="AG191" s="146"/>
      <c r="AH191" s="146"/>
      <c r="AI191" s="146"/>
      <c r="AJ191" s="146"/>
      <c r="AK191" s="146"/>
      <c r="AM191" s="12">
        <v>188</v>
      </c>
      <c r="AN191" s="13">
        <f t="shared" si="227"/>
        <v>20028.829787234041</v>
      </c>
      <c r="AO191" s="14">
        <f t="shared" si="186"/>
        <v>2441.8008682479995</v>
      </c>
      <c r="AP191" s="33">
        <f t="shared" si="187"/>
        <v>1.5559547502317661</v>
      </c>
      <c r="AQ191" s="14">
        <f t="shared" si="188"/>
        <v>1.0326118777485445</v>
      </c>
      <c r="AR191" s="1">
        <f t="shared" si="189"/>
        <v>0.6426922118725148</v>
      </c>
      <c r="AS191" s="1">
        <f t="shared" si="190"/>
        <v>0.96841806834563071</v>
      </c>
      <c r="AT191" s="1">
        <f>SUM(AR$3:AR191)</f>
        <v>94.079513912454303</v>
      </c>
      <c r="AU191" s="1">
        <f>SUM(AS$3:AS191)</f>
        <v>140.10677342045852</v>
      </c>
      <c r="AV191" s="1">
        <f t="shared" si="191"/>
        <v>3.3562815508897996E-2</v>
      </c>
      <c r="AW191" s="1">
        <f t="shared" si="192"/>
        <v>2.528647178458036E-2</v>
      </c>
      <c r="AX191" s="1">
        <f>SUM(AV$3:AV191)</f>
        <v>2.558021533398084</v>
      </c>
      <c r="AY191" s="1">
        <f>SUM(AW$3:AW191)</f>
        <v>1.890321923747629</v>
      </c>
      <c r="AZ191" s="1">
        <f t="shared" si="193"/>
        <v>4.4483434571457128</v>
      </c>
      <c r="BA191" s="1">
        <f t="shared" si="194"/>
        <v>0.66769960965045505</v>
      </c>
      <c r="BB191" s="33">
        <f t="shared" si="195"/>
        <v>1.4720621327821017</v>
      </c>
      <c r="BC191" s="14">
        <f t="shared" si="196"/>
        <v>1.1165044951982088</v>
      </c>
      <c r="BD191" s="1">
        <f t="shared" si="197"/>
        <v>0.67931915218148098</v>
      </c>
      <c r="BE191" s="1">
        <f t="shared" si="198"/>
        <v>0.8956524620373103</v>
      </c>
      <c r="BF191" s="1">
        <f>SUM(BD$3:BD191)</f>
        <v>98.218140775151454</v>
      </c>
      <c r="BG191" s="1">
        <f>SUM(BE$3:BE191)</f>
        <v>131.84129828804217</v>
      </c>
      <c r="BH191" s="1">
        <f t="shared" si="199"/>
        <v>3.5475555725032894E-2</v>
      </c>
      <c r="BI191" s="1">
        <f t="shared" si="200"/>
        <v>2.3386480953196436E-2</v>
      </c>
      <c r="BJ191" s="1">
        <f>SUM(BH$3:BH191)</f>
        <v>2.6757645822457978</v>
      </c>
      <c r="BK191" s="1">
        <f>SUM(BI$3:BI191)</f>
        <v>1.7748720028906477</v>
      </c>
      <c r="BL191" s="1">
        <f t="shared" si="201"/>
        <v>4.4506365851364453</v>
      </c>
      <c r="BM191" s="34">
        <f t="shared" si="202"/>
        <v>0.9008925793551501</v>
      </c>
      <c r="BN191" s="33">
        <f t="shared" si="203"/>
        <v>1.1364916629834438</v>
      </c>
      <c r="BO191" s="14">
        <f t="shared" si="204"/>
        <v>1.4520749649968665</v>
      </c>
      <c r="BP191" s="1">
        <f t="shared" si="205"/>
        <v>0.87990086735424455</v>
      </c>
      <c r="BQ191" s="1">
        <f t="shared" si="206"/>
        <v>0.68866967898049114</v>
      </c>
      <c r="BR191" s="1">
        <f>SUM(BP$3:BP191)</f>
        <v>119.26429024601913</v>
      </c>
      <c r="BS191" s="1">
        <f>SUM(BQ$3:BQ191)</f>
        <v>106.71332058926217</v>
      </c>
      <c r="BT191" s="1">
        <f t="shared" si="207"/>
        <v>4.595037862849944E-2</v>
      </c>
      <c r="BU191" s="1">
        <f t="shared" si="208"/>
        <v>1.7981930506712825E-2</v>
      </c>
      <c r="BV191" s="1">
        <f>SUM(BT$3:BT191)</f>
        <v>3.2822926133003021</v>
      </c>
      <c r="BW191" s="1">
        <f>SUM(BU$3:BU191)</f>
        <v>1.4272808567305602</v>
      </c>
      <c r="BX191" s="1">
        <f t="shared" si="209"/>
        <v>4.709573470030862</v>
      </c>
      <c r="BY191" s="34">
        <f t="shared" si="210"/>
        <v>1.8550117565697419</v>
      </c>
      <c r="BZ191" s="33">
        <f t="shared" si="211"/>
        <v>0.80092119318478616</v>
      </c>
      <c r="CA191" s="14">
        <f t="shared" si="212"/>
        <v>1.7876454347955246</v>
      </c>
      <c r="CB191" s="1">
        <f t="shared" si="213"/>
        <v>1.248562291158255</v>
      </c>
      <c r="CC191" s="1">
        <f t="shared" si="214"/>
        <v>0.55939504587182443</v>
      </c>
      <c r="CD191" s="1">
        <f>SUM(CB$3:CB191)</f>
        <v>152.12738877133648</v>
      </c>
      <c r="CE191" s="1">
        <f>SUM(CC$3:CC191)</f>
        <v>89.660128848969649</v>
      </c>
      <c r="CF191" s="1">
        <f t="shared" si="215"/>
        <v>6.5202697427153317E-2</v>
      </c>
      <c r="CG191" s="1">
        <f t="shared" si="216"/>
        <v>1.4606426197764305E-2</v>
      </c>
      <c r="CH191" s="1">
        <f>SUM(CF$3:CF191)</f>
        <v>4.2571124838604497</v>
      </c>
      <c r="CI191" s="1">
        <f>SUM(CG$3:CG191)</f>
        <v>1.1941365300484668</v>
      </c>
      <c r="CJ191" s="1">
        <f t="shared" si="217"/>
        <v>5.4512490139089165</v>
      </c>
      <c r="CK191" s="34">
        <f t="shared" si="218"/>
        <v>3.062975953811983</v>
      </c>
      <c r="CL191" s="33">
        <f t="shared" si="219"/>
        <v>0.71702857573512169</v>
      </c>
      <c r="CM191" s="14">
        <f t="shared" si="220"/>
        <v>1.8715380522451888</v>
      </c>
      <c r="CN191" s="1">
        <f t="shared" si="221"/>
        <v>1.3946445564945114</v>
      </c>
      <c r="CO191" s="1">
        <f t="shared" si="222"/>
        <v>0.53431988668376307</v>
      </c>
      <c r="CP191" s="1">
        <f>SUM(CN$3:CN191)</f>
        <v>163.49604475228773</v>
      </c>
      <c r="CQ191" s="1">
        <f>SUM(CO$3:CO191)</f>
        <v>86.218393856372728</v>
      </c>
      <c r="CR191" s="1">
        <f t="shared" si="223"/>
        <v>7.2831437950268932E-2</v>
      </c>
      <c r="CS191" s="1">
        <f t="shared" si="224"/>
        <v>1.3951685930076035E-2</v>
      </c>
      <c r="CT191" s="1">
        <f>SUM(CR$3:CR191)</f>
        <v>4.602803715893546</v>
      </c>
      <c r="CU191" s="1">
        <f>SUM(CS$3:CS191)</f>
        <v>1.1473388291085851</v>
      </c>
      <c r="CV191" s="1">
        <f t="shared" si="225"/>
        <v>5.7501425450021308</v>
      </c>
      <c r="CW191" s="34">
        <f t="shared" si="226"/>
        <v>3.4554648867849611</v>
      </c>
    </row>
    <row r="192" spans="2:101" ht="14.25" x14ac:dyDescent="0.15">
      <c r="B192" s="142"/>
      <c r="C192" s="100"/>
      <c r="D192" s="16"/>
      <c r="G192" s="15"/>
      <c r="J192" s="141"/>
      <c r="K192" s="143"/>
      <c r="L192" s="144"/>
      <c r="M192" s="145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46"/>
      <c r="AD192" s="146"/>
      <c r="AE192" s="146"/>
      <c r="AF192" s="146"/>
      <c r="AG192" s="146"/>
      <c r="AH192" s="146"/>
      <c r="AI192" s="146"/>
      <c r="AJ192" s="146"/>
      <c r="AK192" s="146"/>
      <c r="AM192" s="12">
        <v>189</v>
      </c>
      <c r="AN192" s="13">
        <f t="shared" si="227"/>
        <v>19922.857142857141</v>
      </c>
      <c r="AO192" s="14">
        <f t="shared" si="186"/>
        <v>2459.1646795519996</v>
      </c>
      <c r="AP192" s="33">
        <f t="shared" si="187"/>
        <v>1.5479846232552903</v>
      </c>
      <c r="AQ192" s="14">
        <f t="shared" si="188"/>
        <v>1.0268858850002567</v>
      </c>
      <c r="AR192" s="1">
        <f t="shared" si="189"/>
        <v>0.64600124896401001</v>
      </c>
      <c r="AS192" s="1">
        <f t="shared" si="190"/>
        <v>0.97381804016105455</v>
      </c>
      <c r="AT192" s="1">
        <f>SUM(AR$3:AR192)</f>
        <v>94.725515161418315</v>
      </c>
      <c r="AU192" s="1">
        <f>SUM(AS$3:AS192)</f>
        <v>141.08059146061959</v>
      </c>
      <c r="AV192" s="1">
        <f t="shared" si="191"/>
        <v>3.3915065570610525E-2</v>
      </c>
      <c r="AW192" s="1">
        <f t="shared" si="192"/>
        <v>2.5562723554227684E-2</v>
      </c>
      <c r="AX192" s="1">
        <f>SUM(AV$3:AV192)</f>
        <v>2.5919365989686947</v>
      </c>
      <c r="AY192" s="1">
        <f>SUM(AW$3:AW192)</f>
        <v>1.9158846473018567</v>
      </c>
      <c r="AZ192" s="1">
        <f t="shared" si="193"/>
        <v>4.5078212462705514</v>
      </c>
      <c r="BA192" s="1">
        <f t="shared" si="194"/>
        <v>0.67605195166683796</v>
      </c>
      <c r="BB192" s="33">
        <f t="shared" si="195"/>
        <v>1.4640920058056259</v>
      </c>
      <c r="BC192" s="14">
        <f t="shared" si="196"/>
        <v>1.1107785024499213</v>
      </c>
      <c r="BD192" s="1">
        <f t="shared" si="197"/>
        <v>0.68301718473610795</v>
      </c>
      <c r="BE192" s="1">
        <f t="shared" si="198"/>
        <v>0.90026949368790499</v>
      </c>
      <c r="BF192" s="1">
        <f>SUM(BD$3:BD192)</f>
        <v>98.901157959887556</v>
      </c>
      <c r="BG192" s="1">
        <f>SUM(BE$3:BE192)</f>
        <v>132.74156778173008</v>
      </c>
      <c r="BH192" s="1">
        <f t="shared" si="199"/>
        <v>3.5858402198645667E-2</v>
      </c>
      <c r="BI192" s="1">
        <f t="shared" si="200"/>
        <v>2.3632074209307505E-2</v>
      </c>
      <c r="BJ192" s="1">
        <f>SUM(BH$3:BH192)</f>
        <v>2.7116229844444435</v>
      </c>
      <c r="BK192" s="1">
        <f>SUM(BI$3:BI192)</f>
        <v>1.7985040770999552</v>
      </c>
      <c r="BL192" s="1">
        <f t="shared" si="201"/>
        <v>4.5101270615443987</v>
      </c>
      <c r="BM192" s="34">
        <f t="shared" si="202"/>
        <v>0.91311890734448831</v>
      </c>
      <c r="BN192" s="33">
        <f t="shared" si="203"/>
        <v>1.128521536006968</v>
      </c>
      <c r="BO192" s="14">
        <f t="shared" si="204"/>
        <v>1.4463489722485787</v>
      </c>
      <c r="BP192" s="1">
        <f t="shared" si="205"/>
        <v>0.88611512327738651</v>
      </c>
      <c r="BQ192" s="1">
        <f t="shared" si="206"/>
        <v>0.69139607327638331</v>
      </c>
      <c r="BR192" s="1">
        <f>SUM(BP$3:BP192)</f>
        <v>120.15040536929652</v>
      </c>
      <c r="BS192" s="1">
        <f>SUM(BQ$3:BQ192)</f>
        <v>107.40471666253855</v>
      </c>
      <c r="BT192" s="1">
        <f t="shared" si="207"/>
        <v>4.6521043972062789E-2</v>
      </c>
      <c r="BU192" s="1">
        <f t="shared" si="208"/>
        <v>1.8149146923505062E-2</v>
      </c>
      <c r="BV192" s="1">
        <f>SUM(BT$3:BT192)</f>
        <v>3.3288136572723648</v>
      </c>
      <c r="BW192" s="1">
        <f>SUM(BU$3:BU192)</f>
        <v>1.4454300036540653</v>
      </c>
      <c r="BX192" s="1">
        <f t="shared" si="209"/>
        <v>4.7742436609264303</v>
      </c>
      <c r="BY192" s="34">
        <f t="shared" si="210"/>
        <v>1.8833836536182995</v>
      </c>
      <c r="BZ192" s="33">
        <f t="shared" si="211"/>
        <v>0.79295106620831046</v>
      </c>
      <c r="CA192" s="14">
        <f t="shared" si="212"/>
        <v>1.7819194420472364</v>
      </c>
      <c r="CB192" s="1">
        <f t="shared" si="213"/>
        <v>1.2611118675730455</v>
      </c>
      <c r="CC192" s="1">
        <f t="shared" si="214"/>
        <v>0.56119259737752569</v>
      </c>
      <c r="CD192" s="1">
        <f>SUM(CB$3:CB192)</f>
        <v>153.38850063890953</v>
      </c>
      <c r="CE192" s="1">
        <f>SUM(CC$3:CC192)</f>
        <v>90.221321446347176</v>
      </c>
      <c r="CF192" s="1">
        <f t="shared" si="215"/>
        <v>6.6208373047584881E-2</v>
      </c>
      <c r="CG192" s="1">
        <f t="shared" si="216"/>
        <v>1.473130568116005E-2</v>
      </c>
      <c r="CH192" s="1">
        <f>SUM(CF$3:CF192)</f>
        <v>4.323320856908035</v>
      </c>
      <c r="CI192" s="1">
        <f>SUM(CG$3:CG192)</f>
        <v>1.2088678357296267</v>
      </c>
      <c r="CJ192" s="1">
        <f t="shared" si="217"/>
        <v>5.5321886926376616</v>
      </c>
      <c r="CK192" s="34">
        <f t="shared" si="218"/>
        <v>3.1144530211784085</v>
      </c>
      <c r="CL192" s="33">
        <f t="shared" si="219"/>
        <v>0.70905844875864599</v>
      </c>
      <c r="CM192" s="14">
        <f t="shared" si="220"/>
        <v>1.865812059496901</v>
      </c>
      <c r="CN192" s="1">
        <f t="shared" si="221"/>
        <v>1.4103209710718596</v>
      </c>
      <c r="CO192" s="1">
        <f t="shared" si="222"/>
        <v>0.53595966159080399</v>
      </c>
      <c r="CP192" s="1">
        <f>SUM(CN$3:CN192)</f>
        <v>164.90636572335958</v>
      </c>
      <c r="CQ192" s="1">
        <f>SUM(CO$3:CO192)</f>
        <v>86.754353517963537</v>
      </c>
      <c r="CR192" s="1">
        <f t="shared" si="223"/>
        <v>7.4041850981272625E-2</v>
      </c>
      <c r="CS192" s="1">
        <f t="shared" si="224"/>
        <v>1.4068941116758604E-2</v>
      </c>
      <c r="CT192" s="1">
        <f>SUM(CR$3:CR192)</f>
        <v>4.6768455668748183</v>
      </c>
      <c r="CU192" s="1">
        <f>SUM(CS$3:CS192)</f>
        <v>1.1614077702253436</v>
      </c>
      <c r="CV192" s="1">
        <f t="shared" si="225"/>
        <v>5.8382533371001619</v>
      </c>
      <c r="CW192" s="34">
        <f t="shared" si="226"/>
        <v>3.5154377966494748</v>
      </c>
    </row>
    <row r="193" spans="2:101" ht="14.25" x14ac:dyDescent="0.15">
      <c r="B193" s="142"/>
      <c r="C193" s="100"/>
      <c r="D193" s="16"/>
      <c r="G193" s="15"/>
      <c r="J193" s="141"/>
      <c r="K193" s="143"/>
      <c r="L193" s="144"/>
      <c r="M193" s="145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46"/>
      <c r="AD193" s="146"/>
      <c r="AE193" s="146"/>
      <c r="AF193" s="146"/>
      <c r="AG193" s="146"/>
      <c r="AH193" s="146"/>
      <c r="AI193" s="146"/>
      <c r="AJ193" s="146"/>
      <c r="AK193" s="146"/>
      <c r="AM193" s="12">
        <v>190</v>
      </c>
      <c r="AN193" s="13">
        <f t="shared" si="227"/>
        <v>19818</v>
      </c>
      <c r="AO193" s="14">
        <f t="shared" si="186"/>
        <v>2476.6186395999998</v>
      </c>
      <c r="AP193" s="33">
        <f t="shared" si="187"/>
        <v>1.5400807556161156</v>
      </c>
      <c r="AQ193" s="14">
        <f t="shared" si="188"/>
        <v>1.0212378025959814</v>
      </c>
      <c r="AR193" s="1">
        <f t="shared" si="189"/>
        <v>0.64931660002461755</v>
      </c>
      <c r="AS193" s="1">
        <f t="shared" si="190"/>
        <v>0.9792038616843256</v>
      </c>
      <c r="AT193" s="1">
        <f>SUM(AR$3:AR193)</f>
        <v>95.374831761442934</v>
      </c>
      <c r="AU193" s="1">
        <f>SUM(AS$3:AS193)</f>
        <v>142.0597953223039</v>
      </c>
      <c r="AV193" s="1">
        <f t="shared" si="191"/>
        <v>3.426948722352148E-2</v>
      </c>
      <c r="AW193" s="1">
        <f t="shared" si="192"/>
        <v>2.5840101905558591E-2</v>
      </c>
      <c r="AX193" s="1">
        <f>SUM(AV$3:AV193)</f>
        <v>2.6262060861922163</v>
      </c>
      <c r="AY193" s="1">
        <f>SUM(AW$3:AW193)</f>
        <v>1.9417247492074152</v>
      </c>
      <c r="AZ193" s="1">
        <f t="shared" si="193"/>
        <v>4.5679308353996317</v>
      </c>
      <c r="BA193" s="1">
        <f t="shared" si="194"/>
        <v>0.68448133698480107</v>
      </c>
      <c r="BB193" s="33">
        <f t="shared" si="195"/>
        <v>1.456188138166451</v>
      </c>
      <c r="BC193" s="14">
        <f t="shared" si="196"/>
        <v>1.105130420045646</v>
      </c>
      <c r="BD193" s="1">
        <f t="shared" si="197"/>
        <v>0.68672445118193515</v>
      </c>
      <c r="BE193" s="1">
        <f t="shared" si="198"/>
        <v>0.90487057623361444</v>
      </c>
      <c r="BF193" s="1">
        <f>SUM(BD$3:BD193)</f>
        <v>99.587882411069486</v>
      </c>
      <c r="BG193" s="1">
        <f>SUM(BE$3:BE193)</f>
        <v>133.64643835796369</v>
      </c>
      <c r="BH193" s="1">
        <f t="shared" si="199"/>
        <v>3.6243790479046578E-2</v>
      </c>
      <c r="BI193" s="1">
        <f t="shared" si="200"/>
        <v>2.3878529095053714E-2</v>
      </c>
      <c r="BJ193" s="1">
        <f>SUM(BH$3:BH193)</f>
        <v>2.74786677492349</v>
      </c>
      <c r="BK193" s="1">
        <f>SUM(BI$3:BI193)</f>
        <v>1.8223826061950088</v>
      </c>
      <c r="BL193" s="1">
        <f t="shared" si="201"/>
        <v>4.570249381118499</v>
      </c>
      <c r="BM193" s="34">
        <f t="shared" si="202"/>
        <v>0.92548416872848116</v>
      </c>
      <c r="BN193" s="33">
        <f t="shared" si="203"/>
        <v>1.1206176683677935</v>
      </c>
      <c r="BO193" s="14">
        <f t="shared" si="204"/>
        <v>1.4407008898443034</v>
      </c>
      <c r="BP193" s="1">
        <f t="shared" si="205"/>
        <v>0.89236501282058489</v>
      </c>
      <c r="BQ193" s="1">
        <f t="shared" si="206"/>
        <v>0.69410660259123602</v>
      </c>
      <c r="BR193" s="1">
        <f>SUM(BP$3:BP193)</f>
        <v>121.04277038211711</v>
      </c>
      <c r="BS193" s="1">
        <f>SUM(BQ$3:BQ193)</f>
        <v>108.09882326512978</v>
      </c>
      <c r="BT193" s="1">
        <f t="shared" si="207"/>
        <v>4.7097042343308644E-2</v>
      </c>
      <c r="BU193" s="1">
        <f t="shared" si="208"/>
        <v>1.8316702012824284E-2</v>
      </c>
      <c r="BV193" s="1">
        <f>SUM(BT$3:BT193)</f>
        <v>3.3759106996156736</v>
      </c>
      <c r="BW193" s="1">
        <f>SUM(BU$3:BU193)</f>
        <v>1.4637467056668896</v>
      </c>
      <c r="BX193" s="1">
        <f t="shared" si="209"/>
        <v>4.8396574052825629</v>
      </c>
      <c r="BY193" s="34">
        <f t="shared" si="210"/>
        <v>1.912163993948784</v>
      </c>
      <c r="BZ193" s="33">
        <f t="shared" si="211"/>
        <v>0.78504719856913563</v>
      </c>
      <c r="CA193" s="14">
        <f t="shared" si="212"/>
        <v>1.7762713596429611</v>
      </c>
      <c r="CB193" s="1">
        <f t="shared" si="213"/>
        <v>1.2738087618459726</v>
      </c>
      <c r="CC193" s="1">
        <f t="shared" si="214"/>
        <v>0.5629770443413582</v>
      </c>
      <c r="CD193" s="1">
        <f>SUM(CB$3:CB193)</f>
        <v>154.6623094007555</v>
      </c>
      <c r="CE193" s="1">
        <f>SUM(CC$3:CC193)</f>
        <v>90.784298490688528</v>
      </c>
      <c r="CF193" s="1">
        <f t="shared" si="215"/>
        <v>6.7228795764092991E-2</v>
      </c>
      <c r="CG193" s="1">
        <f t="shared" si="216"/>
        <v>1.4856338670119174E-2</v>
      </c>
      <c r="CH193" s="1">
        <f>SUM(CF$3:CF193)</f>
        <v>4.3905496526721279</v>
      </c>
      <c r="CI193" s="1">
        <f>SUM(CG$3:CG193)</f>
        <v>1.223724174399746</v>
      </c>
      <c r="CJ193" s="1">
        <f t="shared" si="217"/>
        <v>5.6142738270718739</v>
      </c>
      <c r="CK193" s="34">
        <f t="shared" si="218"/>
        <v>3.1668254782723819</v>
      </c>
      <c r="CL193" s="33">
        <f t="shared" si="219"/>
        <v>0.70115458111947115</v>
      </c>
      <c r="CM193" s="14">
        <f t="shared" si="220"/>
        <v>1.8601639770926257</v>
      </c>
      <c r="CN193" s="1">
        <f t="shared" si="221"/>
        <v>1.4262190206379155</v>
      </c>
      <c r="CO193" s="1">
        <f t="shared" si="222"/>
        <v>0.53758701507754525</v>
      </c>
      <c r="CP193" s="1">
        <f>SUM(CN$3:CN193)</f>
        <v>166.3325847439975</v>
      </c>
      <c r="CQ193" s="1">
        <f>SUM(CO$3:CO193)</f>
        <v>87.291940533041085</v>
      </c>
      <c r="CR193" s="1">
        <f t="shared" si="223"/>
        <v>7.5272670533667776E-2</v>
      </c>
      <c r="CS193" s="1">
        <f t="shared" si="224"/>
        <v>1.4186324008990777E-2</v>
      </c>
      <c r="CT193" s="1">
        <f>SUM(CR$3:CR193)</f>
        <v>4.752118237408486</v>
      </c>
      <c r="CU193" s="1">
        <f>SUM(CS$3:CS193)</f>
        <v>1.1755940942343344</v>
      </c>
      <c r="CV193" s="1">
        <f t="shared" si="225"/>
        <v>5.9277123316428204</v>
      </c>
      <c r="CW193" s="34">
        <f t="shared" si="226"/>
        <v>3.5765241431741517</v>
      </c>
    </row>
    <row r="194" spans="2:101" ht="14.25" x14ac:dyDescent="0.15">
      <c r="B194" s="142"/>
      <c r="C194" s="100"/>
      <c r="D194" s="16"/>
      <c r="G194" s="15"/>
      <c r="J194" s="141"/>
      <c r="K194" s="143"/>
      <c r="L194" s="144"/>
      <c r="M194" s="145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46"/>
      <c r="AD194" s="146"/>
      <c r="AE194" s="146"/>
      <c r="AF194" s="146"/>
      <c r="AG194" s="146"/>
      <c r="AH194" s="146"/>
      <c r="AI194" s="146"/>
      <c r="AJ194" s="146"/>
      <c r="AK194" s="146"/>
      <c r="AM194" s="12">
        <v>191</v>
      </c>
      <c r="AN194" s="13">
        <f t="shared" si="227"/>
        <v>19714.240837696336</v>
      </c>
      <c r="AO194" s="14">
        <f t="shared" si="186"/>
        <v>2494.1627483919997</v>
      </c>
      <c r="AP194" s="33">
        <f t="shared" si="187"/>
        <v>1.5322420150916138</v>
      </c>
      <c r="AQ194" s="14">
        <f t="shared" si="188"/>
        <v>1.0156664983130901</v>
      </c>
      <c r="AR194" s="1">
        <f t="shared" si="189"/>
        <v>0.65263841491790009</v>
      </c>
      <c r="AS194" s="1">
        <f t="shared" si="190"/>
        <v>0.98457515499515791</v>
      </c>
      <c r="AT194" s="1">
        <f>SUM(AR$3:AR194)</f>
        <v>96.027470176360836</v>
      </c>
      <c r="AU194" s="1">
        <f>SUM(AS$3:AS194)</f>
        <v>143.04437047729905</v>
      </c>
      <c r="AV194" s="1">
        <f t="shared" si="191"/>
        <v>3.4626093680366364E-2</v>
      </c>
      <c r="AW194" s="1">
        <f t="shared" si="192"/>
        <v>2.6118590917232662E-2</v>
      </c>
      <c r="AX194" s="1">
        <f>SUM(AV$3:AV194)</f>
        <v>2.6608321798725827</v>
      </c>
      <c r="AY194" s="1">
        <f>SUM(AW$3:AW194)</f>
        <v>1.9678433401246478</v>
      </c>
      <c r="AZ194" s="1">
        <f t="shared" si="193"/>
        <v>4.6286755199972305</v>
      </c>
      <c r="BA194" s="1">
        <f t="shared" si="194"/>
        <v>0.6929888397479349</v>
      </c>
      <c r="BB194" s="33">
        <f t="shared" si="195"/>
        <v>1.4483493976419493</v>
      </c>
      <c r="BC194" s="14">
        <f t="shared" si="196"/>
        <v>1.0995591157627547</v>
      </c>
      <c r="BD194" s="1">
        <f t="shared" si="197"/>
        <v>0.69044113362983772</v>
      </c>
      <c r="BE194" s="1">
        <f t="shared" si="198"/>
        <v>0.9094554223274377</v>
      </c>
      <c r="BF194" s="1">
        <f>SUM(BD$3:BD194)</f>
        <v>100.27832354469932</v>
      </c>
      <c r="BG194" s="1">
        <f>SUM(BE$3:BE194)</f>
        <v>134.55589378029111</v>
      </c>
      <c r="BH194" s="1">
        <f t="shared" si="199"/>
        <v>3.6631737923138612E-2</v>
      </c>
      <c r="BI194" s="1">
        <f t="shared" si="200"/>
        <v>2.4125831342297305E-2</v>
      </c>
      <c r="BJ194" s="1">
        <f>SUM(BH$3:BH194)</f>
        <v>2.7844985128466284</v>
      </c>
      <c r="BK194" s="1">
        <f>SUM(BI$3:BI194)</f>
        <v>1.8465084375373062</v>
      </c>
      <c r="BL194" s="1">
        <f t="shared" si="201"/>
        <v>4.6310069503839344</v>
      </c>
      <c r="BM194" s="34">
        <f t="shared" si="202"/>
        <v>0.93799007530932221</v>
      </c>
      <c r="BN194" s="33">
        <f t="shared" si="203"/>
        <v>1.1127789278432916</v>
      </c>
      <c r="BO194" s="14">
        <f t="shared" si="204"/>
        <v>1.4351295855614121</v>
      </c>
      <c r="BP194" s="1">
        <f t="shared" si="205"/>
        <v>0.89865109320332692</v>
      </c>
      <c r="BQ194" s="1">
        <f t="shared" si="206"/>
        <v>0.69680118789329215</v>
      </c>
      <c r="BR194" s="1">
        <f>SUM(BP$3:BP194)</f>
        <v>121.94142147532044</v>
      </c>
      <c r="BS194" s="1">
        <f>SUM(BQ$3:BQ194)</f>
        <v>108.79562445302307</v>
      </c>
      <c r="BT194" s="1">
        <f t="shared" si="207"/>
        <v>4.7678433000509841E-2</v>
      </c>
      <c r="BU194" s="1">
        <f t="shared" si="208"/>
        <v>1.8484587067724836E-2</v>
      </c>
      <c r="BV194" s="1">
        <f>SUM(BT$3:BT194)</f>
        <v>3.4235891326161836</v>
      </c>
      <c r="BW194" s="1">
        <f>SUM(BU$3:BU194)</f>
        <v>1.4822312927346144</v>
      </c>
      <c r="BX194" s="1">
        <f t="shared" si="209"/>
        <v>4.9058204253507984</v>
      </c>
      <c r="BY194" s="34">
        <f t="shared" si="210"/>
        <v>1.9413578398815692</v>
      </c>
      <c r="BZ194" s="33">
        <f t="shared" si="211"/>
        <v>0.7772084580446339</v>
      </c>
      <c r="CA194" s="14">
        <f t="shared" si="212"/>
        <v>1.7707000553600698</v>
      </c>
      <c r="CB194" s="1">
        <f t="shared" si="213"/>
        <v>1.2866560954777611</v>
      </c>
      <c r="CC194" s="1">
        <f t="shared" si="214"/>
        <v>0.56474838692917484</v>
      </c>
      <c r="CD194" s="1">
        <f>SUM(CB$3:CB194)</f>
        <v>155.94896549623326</v>
      </c>
      <c r="CE194" s="1">
        <f>SUM(CC$3:CC194)</f>
        <v>91.34904687761771</v>
      </c>
      <c r="CF194" s="1">
        <f t="shared" si="215"/>
        <v>6.8264253954514548E-2</v>
      </c>
      <c r="CG194" s="1">
        <f t="shared" si="216"/>
        <v>1.4981519708815611E-2</v>
      </c>
      <c r="CH194" s="1">
        <f>SUM(CF$3:CF194)</f>
        <v>4.4588139066266423</v>
      </c>
      <c r="CI194" s="1">
        <f>SUM(CG$3:CG194)</f>
        <v>1.2387056941085617</v>
      </c>
      <c r="CJ194" s="1">
        <f t="shared" si="217"/>
        <v>5.6975196007352036</v>
      </c>
      <c r="CK194" s="34">
        <f t="shared" si="218"/>
        <v>3.2201082125180807</v>
      </c>
      <c r="CL194" s="33">
        <f t="shared" si="219"/>
        <v>0.69331584059496942</v>
      </c>
      <c r="CM194" s="14">
        <f t="shared" si="220"/>
        <v>1.8545926728097344</v>
      </c>
      <c r="CN194" s="1">
        <f t="shared" si="221"/>
        <v>1.4423440825206726</v>
      </c>
      <c r="CO194" s="1">
        <f t="shared" si="222"/>
        <v>0.53920195774578672</v>
      </c>
      <c r="CP194" s="1">
        <f>SUM(CN$3:CN194)</f>
        <v>167.77492882651816</v>
      </c>
      <c r="CQ194" s="1">
        <f>SUM(CO$3:CO194)</f>
        <v>87.831142490786874</v>
      </c>
      <c r="CR194" s="1">
        <f t="shared" si="223"/>
        <v>7.6524366600402363E-2</v>
      </c>
      <c r="CS194" s="1">
        <f t="shared" si="224"/>
        <v>1.4303829712422953E-2</v>
      </c>
      <c r="CT194" s="1">
        <f>SUM(CR$3:CR194)</f>
        <v>4.8286426040088886</v>
      </c>
      <c r="CU194" s="1">
        <f>SUM(CS$3:CS194)</f>
        <v>1.1898979239467573</v>
      </c>
      <c r="CV194" s="1">
        <f t="shared" si="225"/>
        <v>6.0185405279556461</v>
      </c>
      <c r="CW194" s="34">
        <f t="shared" si="226"/>
        <v>3.638744680062131</v>
      </c>
    </row>
    <row r="195" spans="2:101" ht="14.25" x14ac:dyDescent="0.15">
      <c r="B195" s="142"/>
      <c r="C195" s="100"/>
      <c r="D195" s="16"/>
      <c r="G195" s="15"/>
      <c r="J195" s="141"/>
      <c r="K195" s="143"/>
      <c r="L195" s="144"/>
      <c r="M195" s="145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46"/>
      <c r="AD195" s="146"/>
      <c r="AE195" s="146"/>
      <c r="AF195" s="146"/>
      <c r="AG195" s="146"/>
      <c r="AH195" s="146"/>
      <c r="AI195" s="146"/>
      <c r="AJ195" s="146"/>
      <c r="AK195" s="146"/>
      <c r="AM195" s="12">
        <v>192</v>
      </c>
      <c r="AN195" s="13">
        <f t="shared" si="227"/>
        <v>19611.5625</v>
      </c>
      <c r="AO195" s="14">
        <f t="shared" ref="AO195:AO258" si="228">($C$16*AM195^2+$C$17*AM195+$C$18)*$C$13</f>
        <v>2511.7970059279992</v>
      </c>
      <c r="AP195" s="33">
        <f t="shared" ref="AP195:AP258" si="229">($AN195-$AO195-AQ$1*$C$13)/$C$13/$C$15</f>
        <v>1.5244672930471279</v>
      </c>
      <c r="AQ195" s="14">
        <f t="shared" ref="AQ195:AQ258" si="230">($AN195+$AO195+AQ$1*$C$13)/$C$13/$C$15</f>
        <v>1.0101708635169264</v>
      </c>
      <c r="AR195" s="1">
        <f t="shared" ref="AR195:AR258" si="231">ABS(1/AP195)</f>
        <v>0.65596684465508281</v>
      </c>
      <c r="AS195" s="1">
        <f t="shared" ref="AS195:AS258" si="232">1/AQ195</f>
        <v>0.98993154140130668</v>
      </c>
      <c r="AT195" s="1">
        <f>SUM(AR$3:AR195)</f>
        <v>96.683437021015919</v>
      </c>
      <c r="AU195" s="1">
        <f>SUM(AS$3:AS195)</f>
        <v>144.03430201870037</v>
      </c>
      <c r="AV195" s="1">
        <f t="shared" ref="AV195:AV258" si="233">$AM195*AR195/3600</f>
        <v>3.4984898381604415E-2</v>
      </c>
      <c r="AW195" s="1">
        <f t="shared" ref="AW195:AW258" si="234">$AM195*AS195/7200</f>
        <v>2.6398174437368176E-2</v>
      </c>
      <c r="AX195" s="1">
        <f>SUM(AV$3:AV195)</f>
        <v>2.695817078254187</v>
      </c>
      <c r="AY195" s="1">
        <f>SUM(AW$3:AW195)</f>
        <v>1.994241514562016</v>
      </c>
      <c r="AZ195" s="1">
        <f t="shared" ref="AZ195:AZ258" si="235">AX195+AY195</f>
        <v>4.6900585928162029</v>
      </c>
      <c r="BA195" s="1">
        <f t="shared" ref="BA195:BA258" si="236">AX195-AY195</f>
        <v>0.701575563692171</v>
      </c>
      <c r="BB195" s="33">
        <f t="shared" ref="BB195:BB258" si="237">($AN195-$AO195-BC$1*$C$13)/$C$13/$C$15</f>
        <v>1.4405746755974635</v>
      </c>
      <c r="BC195" s="14">
        <f t="shared" ref="BC195:BC258" si="238">($AN195+$AO195+BC$1*$C$13)/$C$13/$C$15</f>
        <v>1.0940634809665906</v>
      </c>
      <c r="BD195" s="1">
        <f t="shared" ref="BD195:BD258" si="239">ABS(1/BB195)</f>
        <v>0.69416741592049735</v>
      </c>
      <c r="BE195" s="1">
        <f t="shared" ref="BE195:BE258" si="240">1/BC195</f>
        <v>0.91402374487128779</v>
      </c>
      <c r="BF195" s="1">
        <f>SUM(BD$3:BD195)</f>
        <v>100.97249096061982</v>
      </c>
      <c r="BG195" s="1">
        <f>SUM(BE$3:BE195)</f>
        <v>135.4699175251624</v>
      </c>
      <c r="BH195" s="1">
        <f t="shared" ref="BH195:BH258" si="241">$AM195*BD195/3600</f>
        <v>3.7022262182426526E-2</v>
      </c>
      <c r="BI195" s="1">
        <f t="shared" ref="BI195:BI258" si="242">$AM195*BE195/7200</f>
        <v>2.4373966529901009E-2</v>
      </c>
      <c r="BJ195" s="1">
        <f>SUM(BH$3:BH195)</f>
        <v>2.8215207750290547</v>
      </c>
      <c r="BK195" s="1">
        <f>SUM(BI$3:BI195)</f>
        <v>1.8708824040672072</v>
      </c>
      <c r="BL195" s="1">
        <f t="shared" ref="BL195:BL258" si="243">BJ195+BK195</f>
        <v>4.6924031790962619</v>
      </c>
      <c r="BM195" s="34">
        <f t="shared" ref="BM195:BM258" si="244">BJ195-BK195</f>
        <v>0.95063837096184756</v>
      </c>
      <c r="BN195" s="33">
        <f t="shared" ref="BN195:BN258" si="245">($AN195-$AO195-BO$1*$C$13)/$C$13/$C$15</f>
        <v>1.1050042057988056</v>
      </c>
      <c r="BO195" s="14">
        <f t="shared" ref="BO195:BO258" si="246">($AN195+$AO195+BO$1*$C$13)/$C$13/$C$15</f>
        <v>1.4296339507652485</v>
      </c>
      <c r="BP195" s="1">
        <f t="shared" ref="BP195:BP258" si="247">ABS(1/BN195)</f>
        <v>0.90497393109658053</v>
      </c>
      <c r="BQ195" s="1">
        <f t="shared" ref="BQ195:BQ258" si="248">1/BO195</f>
        <v>0.69947975106825366</v>
      </c>
      <c r="BR195" s="1">
        <f>SUM(BP$3:BP195)</f>
        <v>122.84639540641702</v>
      </c>
      <c r="BS195" s="1">
        <f>SUM(BQ$3:BQ195)</f>
        <v>109.49510420409132</v>
      </c>
      <c r="BT195" s="1">
        <f t="shared" ref="BT195:BT258" si="249">$AM195*BP195/3600</f>
        <v>4.8265276325150964E-2</v>
      </c>
      <c r="BU195" s="1">
        <f t="shared" ref="BU195:BU258" si="250">$AM195*BQ195/7200</f>
        <v>1.8652793361820099E-2</v>
      </c>
      <c r="BV195" s="1">
        <f>SUM(BT$3:BT195)</f>
        <v>3.4718544089413346</v>
      </c>
      <c r="BW195" s="1">
        <f>SUM(BU$3:BU195)</f>
        <v>1.5008840860964345</v>
      </c>
      <c r="BX195" s="1">
        <f t="shared" ref="BX195:BX258" si="251">BV195+BW195</f>
        <v>4.9727384950377687</v>
      </c>
      <c r="BY195" s="34">
        <f t="shared" ref="BY195:BY258" si="252">BV195-BW195</f>
        <v>1.9709703228449</v>
      </c>
      <c r="BZ195" s="33">
        <f t="shared" ref="BZ195:BZ258" si="253">($AN195-$AO195-CA$1*$C$13)/$C$13/$C$15</f>
        <v>0.76943373600014808</v>
      </c>
      <c r="CA195" s="14">
        <f t="shared" ref="CA195:CA258" si="254">($AN195+$AO195+CA$1*$C$13)/$C$13/$C$15</f>
        <v>1.7652044205639064</v>
      </c>
      <c r="CB195" s="1">
        <f t="shared" ref="CB195:CB258" si="255">ABS(1/BZ195)</f>
        <v>1.2996570766424096</v>
      </c>
      <c r="CC195" s="1">
        <f t="shared" ref="CC195:CC258" si="256">1/CA195</f>
        <v>0.56650662572017763</v>
      </c>
      <c r="CD195" s="1">
        <f>SUM(CB$3:CB195)</f>
        <v>157.24862257287566</v>
      </c>
      <c r="CE195" s="1">
        <f>SUM(CC$3:CC195)</f>
        <v>91.91555350333789</v>
      </c>
      <c r="CF195" s="1">
        <f t="shared" ref="CF195:CF258" si="257">$AM195*CB195/3600</f>
        <v>6.9315044087595173E-2</v>
      </c>
      <c r="CG195" s="1">
        <f t="shared" ref="CG195:CG258" si="258">$AM195*CC195/7200</f>
        <v>1.510684335253807E-2</v>
      </c>
      <c r="CH195" s="1">
        <f>SUM(CF$3:CF195)</f>
        <v>4.5281289507142377</v>
      </c>
      <c r="CI195" s="1">
        <f>SUM(CG$3:CG195)</f>
        <v>1.2538125374610998</v>
      </c>
      <c r="CJ195" s="1">
        <f t="shared" ref="CJ195:CJ258" si="259">CH195+CI195</f>
        <v>5.7819414881753373</v>
      </c>
      <c r="CK195" s="34">
        <f t="shared" ref="CK195:CK258" si="260">CH195-CI195</f>
        <v>3.2743164132531382</v>
      </c>
      <c r="CL195" s="33">
        <f t="shared" ref="CL195:CL258" si="261">($AN195-$AO195-CM$1*$C$13)/$C$13/$C$15</f>
        <v>0.68554111855048361</v>
      </c>
      <c r="CM195" s="14">
        <f t="shared" ref="CM195:CM258" si="262">($AN195+$AO195+CM$1*$C$13)/$C$13/$C$15</f>
        <v>1.8490970380135707</v>
      </c>
      <c r="CN195" s="1">
        <f t="shared" ref="CN195:CN258" si="263">ABS(1/CL195)</f>
        <v>1.4587017072213144</v>
      </c>
      <c r="CO195" s="1">
        <f t="shared" ref="CO195:CO258" si="264">1/CM195</f>
        <v>0.54080450048974704</v>
      </c>
      <c r="CP195" s="1">
        <f>SUM(CN$3:CN195)</f>
        <v>169.23363053373947</v>
      </c>
      <c r="CQ195" s="1">
        <f>SUM(CO$3:CO195)</f>
        <v>88.371946991276616</v>
      </c>
      <c r="CR195" s="1">
        <f t="shared" ref="CR195:CR258" si="265">$AM195*CN195/3600</f>
        <v>7.7797424385136774E-2</v>
      </c>
      <c r="CS195" s="1">
        <f t="shared" ref="CS195:CS258" si="266">$AM195*CO195/7200</f>
        <v>1.4421453346393255E-2</v>
      </c>
      <c r="CT195" s="1">
        <f>SUM(CR$3:CR195)</f>
        <v>4.9064400283940257</v>
      </c>
      <c r="CU195" s="1">
        <f>SUM(CS$3:CS195)</f>
        <v>1.2043193772931506</v>
      </c>
      <c r="CV195" s="1">
        <f t="shared" ref="CV195:CV258" si="267">CT195+CU195</f>
        <v>6.1107594056871761</v>
      </c>
      <c r="CW195" s="34">
        <f t="shared" ref="CW195:CW258" si="268">CT195-CU195</f>
        <v>3.7021206511008753</v>
      </c>
    </row>
    <row r="196" spans="2:101" ht="14.25" x14ac:dyDescent="0.15">
      <c r="B196" s="142"/>
      <c r="C196" s="100"/>
      <c r="D196" s="16"/>
      <c r="G196" s="15"/>
      <c r="J196" s="141"/>
      <c r="K196" s="143"/>
      <c r="L196" s="144"/>
      <c r="M196" s="145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46"/>
      <c r="AD196" s="146"/>
      <c r="AE196" s="146"/>
      <c r="AF196" s="146"/>
      <c r="AG196" s="146"/>
      <c r="AH196" s="146"/>
      <c r="AI196" s="146"/>
      <c r="AJ196" s="146"/>
      <c r="AK196" s="146"/>
      <c r="AM196" s="12">
        <v>193</v>
      </c>
      <c r="AN196" s="13">
        <f t="shared" ref="AN196:AN259" si="269">MIN(367*$C$2/$AM196*$C$3,$C$14,1000*$C$4*$C$12/(1+AM196))</f>
        <v>19509.948186528498</v>
      </c>
      <c r="AO196" s="14">
        <f t="shared" si="228"/>
        <v>2529.5214122080001</v>
      </c>
      <c r="AP196" s="33">
        <f t="shared" si="229"/>
        <v>1.5167555038248857</v>
      </c>
      <c r="AQ196" s="14">
        <f t="shared" si="230"/>
        <v>1.0047498125497176</v>
      </c>
      <c r="AR196" s="1">
        <f t="shared" si="231"/>
        <v>0.65930204141553805</v>
      </c>
      <c r="AS196" s="1">
        <f t="shared" si="232"/>
        <v>0.99527264151693229</v>
      </c>
      <c r="AT196" s="1">
        <f>SUM(AR$3:AR196)</f>
        <v>97.342739062431463</v>
      </c>
      <c r="AU196" s="1">
        <f>SUM(AS$3:AS196)</f>
        <v>145.02957466021729</v>
      </c>
      <c r="AV196" s="1">
        <f t="shared" si="233"/>
        <v>3.5345914998110788E-2</v>
      </c>
      <c r="AW196" s="1">
        <f t="shared" si="234"/>
        <v>2.6678836085106659E-2</v>
      </c>
      <c r="AX196" s="1">
        <f>SUM(AV$3:AV196)</f>
        <v>2.7311629932522976</v>
      </c>
      <c r="AY196" s="1">
        <f>SUM(AW$3:AW196)</f>
        <v>2.0209203506471227</v>
      </c>
      <c r="AZ196" s="1">
        <f t="shared" si="235"/>
        <v>4.7520833438994199</v>
      </c>
      <c r="BA196" s="1">
        <f t="shared" si="236"/>
        <v>0.71024264260517489</v>
      </c>
      <c r="BB196" s="33">
        <f t="shared" si="237"/>
        <v>1.4328628863752211</v>
      </c>
      <c r="BC196" s="14">
        <f t="shared" si="238"/>
        <v>1.088642429999382</v>
      </c>
      <c r="BD196" s="1">
        <f t="shared" si="239"/>
        <v>0.6979034836541449</v>
      </c>
      <c r="BE196" s="1">
        <f t="shared" si="240"/>
        <v>0.91857525707551901</v>
      </c>
      <c r="BF196" s="1">
        <f>SUM(BD$3:BD196)</f>
        <v>101.67039444427397</v>
      </c>
      <c r="BG196" s="1">
        <f>SUM(BE$3:BE196)</f>
        <v>136.38849278223793</v>
      </c>
      <c r="BH196" s="1">
        <f t="shared" si="241"/>
        <v>3.7415381207013883E-2</v>
      </c>
      <c r="BI196" s="1">
        <f t="shared" si="242"/>
        <v>2.462292008549655E-2</v>
      </c>
      <c r="BJ196" s="1">
        <f>SUM(BH$3:BH196)</f>
        <v>2.8589361562360684</v>
      </c>
      <c r="BK196" s="1">
        <f>SUM(BI$3:BI196)</f>
        <v>1.8955053241527038</v>
      </c>
      <c r="BL196" s="1">
        <f t="shared" si="243"/>
        <v>4.7544414803887722</v>
      </c>
      <c r="BM196" s="34">
        <f t="shared" si="244"/>
        <v>0.96343083208336466</v>
      </c>
      <c r="BN196" s="33">
        <f t="shared" si="245"/>
        <v>1.0972924165765634</v>
      </c>
      <c r="BO196" s="14">
        <f t="shared" si="246"/>
        <v>1.4242128997980399</v>
      </c>
      <c r="BP196" s="1">
        <f t="shared" si="247"/>
        <v>0.91133410282729788</v>
      </c>
      <c r="BQ196" s="1">
        <f t="shared" si="248"/>
        <v>0.70214221493275675</v>
      </c>
      <c r="BR196" s="1">
        <f>SUM(BP$3:BP196)</f>
        <v>123.75772950924431</v>
      </c>
      <c r="BS196" s="1">
        <f>SUM(BQ$3:BQ196)</f>
        <v>110.19724641902408</v>
      </c>
      <c r="BT196" s="1">
        <f t="shared" si="249"/>
        <v>4.885763384601903E-2</v>
      </c>
      <c r="BU196" s="1">
        <f t="shared" si="250"/>
        <v>1.8821312150280843E-2</v>
      </c>
      <c r="BV196" s="1">
        <f>SUM(BT$3:BT196)</f>
        <v>3.5207120427873537</v>
      </c>
      <c r="BW196" s="1">
        <f>SUM(BU$3:BU196)</f>
        <v>1.5197053982467155</v>
      </c>
      <c r="BX196" s="1">
        <f t="shared" si="251"/>
        <v>5.0404174410340694</v>
      </c>
      <c r="BY196" s="34">
        <f t="shared" si="252"/>
        <v>2.001006644540638</v>
      </c>
      <c r="BZ196" s="33">
        <f t="shared" si="253"/>
        <v>0.76172194677790561</v>
      </c>
      <c r="CA196" s="14">
        <f t="shared" si="254"/>
        <v>1.7597833695966976</v>
      </c>
      <c r="CB196" s="1">
        <f t="shared" si="255"/>
        <v>1.3128150032042714</v>
      </c>
      <c r="CC196" s="1">
        <f t="shared" si="256"/>
        <v>0.56825176170927072</v>
      </c>
      <c r="CD196" s="1">
        <f>SUM(CB$3:CB196)</f>
        <v>158.56143757607992</v>
      </c>
      <c r="CE196" s="1">
        <f>SUM(CC$3:CC196)</f>
        <v>92.483805265047167</v>
      </c>
      <c r="CF196" s="1">
        <f t="shared" si="257"/>
        <v>7.0381471005117879E-2</v>
      </c>
      <c r="CG196" s="1">
        <f t="shared" si="258"/>
        <v>1.5232304168040174E-2</v>
      </c>
      <c r="CH196" s="1">
        <f>SUM(CF$3:CF196)</f>
        <v>4.5985104217193555</v>
      </c>
      <c r="CI196" s="1">
        <f>SUM(CG$3:CG196)</f>
        <v>1.26904484162914</v>
      </c>
      <c r="CJ196" s="1">
        <f t="shared" si="259"/>
        <v>5.8675552633484953</v>
      </c>
      <c r="CK196" s="34">
        <f t="shared" si="260"/>
        <v>3.3294655800902158</v>
      </c>
      <c r="CL196" s="33">
        <f t="shared" si="261"/>
        <v>0.67782932932824125</v>
      </c>
      <c r="CM196" s="14">
        <f t="shared" si="262"/>
        <v>1.8436759870463619</v>
      </c>
      <c r="CN196" s="1">
        <f t="shared" si="263"/>
        <v>1.4752976254229719</v>
      </c>
      <c r="CO196" s="1">
        <f t="shared" si="264"/>
        <v>0.54239465449785318</v>
      </c>
      <c r="CP196" s="1">
        <f>SUM(CN$3:CN196)</f>
        <v>170.70892815916244</v>
      </c>
      <c r="CQ196" s="1">
        <f>SUM(CO$3:CO196)</f>
        <v>88.914341645774471</v>
      </c>
      <c r="CR196" s="1">
        <f t="shared" si="265"/>
        <v>7.9092344918509333E-2</v>
      </c>
      <c r="CS196" s="1">
        <f t="shared" si="266"/>
        <v>1.4539190044178564E-2</v>
      </c>
      <c r="CT196" s="1">
        <f>SUM(CR$3:CR196)</f>
        <v>4.9855323733125347</v>
      </c>
      <c r="CU196" s="1">
        <f>SUM(CS$3:CS196)</f>
        <v>1.2188585673373291</v>
      </c>
      <c r="CV196" s="1">
        <f t="shared" si="267"/>
        <v>6.2043909406498639</v>
      </c>
      <c r="CW196" s="34">
        <f t="shared" si="268"/>
        <v>3.7666738059752056</v>
      </c>
    </row>
    <row r="197" spans="2:101" ht="14.25" x14ac:dyDescent="0.15">
      <c r="B197" s="142"/>
      <c r="C197" s="100"/>
      <c r="D197" s="16"/>
      <c r="G197" s="15"/>
      <c r="J197" s="141"/>
      <c r="K197" s="143"/>
      <c r="L197" s="144"/>
      <c r="M197" s="145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46"/>
      <c r="AD197" s="146"/>
      <c r="AE197" s="146"/>
      <c r="AF197" s="146"/>
      <c r="AG197" s="146"/>
      <c r="AH197" s="146"/>
      <c r="AI197" s="146"/>
      <c r="AJ197" s="146"/>
      <c r="AK197" s="146"/>
      <c r="AM197" s="12">
        <v>194</v>
      </c>
      <c r="AN197" s="13">
        <f t="shared" si="269"/>
        <v>19409.381443298967</v>
      </c>
      <c r="AO197" s="14">
        <f t="shared" si="228"/>
        <v>2547.3359672319998</v>
      </c>
      <c r="AP197" s="33">
        <f t="shared" si="229"/>
        <v>1.5091055841518104</v>
      </c>
      <c r="AQ197" s="14">
        <f t="shared" si="230"/>
        <v>0.99940228213838755</v>
      </c>
      <c r="AR197" s="1">
        <f t="shared" si="231"/>
        <v>0.66264415856763781</v>
      </c>
      <c r="AS197" s="1">
        <f t="shared" si="232"/>
        <v>1.0005980753419268</v>
      </c>
      <c r="AT197" s="1">
        <f>SUM(AR$3:AR197)</f>
        <v>98.005383220999107</v>
      </c>
      <c r="AU197" s="1">
        <f>SUM(AS$3:AS197)</f>
        <v>146.03017273555923</v>
      </c>
      <c r="AV197" s="1">
        <f t="shared" si="233"/>
        <v>3.5709157433922709E-2</v>
      </c>
      <c r="AW197" s="1">
        <f t="shared" si="234"/>
        <v>2.6960559252268586E-2</v>
      </c>
      <c r="AX197" s="1">
        <f>SUM(AV$3:AV197)</f>
        <v>2.7668721506862202</v>
      </c>
      <c r="AY197" s="1">
        <f>SUM(AW$3:AW197)</f>
        <v>2.0478809098993911</v>
      </c>
      <c r="AZ197" s="1">
        <f t="shared" si="235"/>
        <v>4.8147530605856108</v>
      </c>
      <c r="BA197" s="1">
        <f t="shared" si="236"/>
        <v>0.71899124078682908</v>
      </c>
      <c r="BB197" s="33">
        <f t="shared" si="237"/>
        <v>1.4252129667021458</v>
      </c>
      <c r="BC197" s="14">
        <f t="shared" si="238"/>
        <v>1.0832948995880518</v>
      </c>
      <c r="BD197" s="1">
        <f t="shared" si="239"/>
        <v>0.70164952422088733</v>
      </c>
      <c r="BE197" s="1">
        <f t="shared" si="240"/>
        <v>0.92310967251878817</v>
      </c>
      <c r="BF197" s="1">
        <f>SUM(BD$3:BD197)</f>
        <v>102.37204396849485</v>
      </c>
      <c r="BG197" s="1">
        <f>SUM(BE$3:BE197)</f>
        <v>137.31160245475672</v>
      </c>
      <c r="BH197" s="1">
        <f t="shared" si="241"/>
        <v>3.7811113249681151E-2</v>
      </c>
      <c r="BI197" s="1">
        <f t="shared" si="242"/>
        <v>2.4872677287311792E-2</v>
      </c>
      <c r="BJ197" s="1">
        <f>SUM(BH$3:BH197)</f>
        <v>2.8967472694857497</v>
      </c>
      <c r="BK197" s="1">
        <f>SUM(BI$3:BI197)</f>
        <v>1.9203780014400156</v>
      </c>
      <c r="BL197" s="1">
        <f t="shared" si="243"/>
        <v>4.8171252709257653</v>
      </c>
      <c r="BM197" s="34">
        <f t="shared" si="244"/>
        <v>0.9763692680457341</v>
      </c>
      <c r="BN197" s="33">
        <f t="shared" si="245"/>
        <v>1.0896424969034881</v>
      </c>
      <c r="BO197" s="14">
        <f t="shared" si="246"/>
        <v>1.4188653693867095</v>
      </c>
      <c r="BP197" s="1">
        <f t="shared" si="247"/>
        <v>0.91773219458837985</v>
      </c>
      <c r="BQ197" s="1">
        <f t="shared" si="248"/>
        <v>0.70478850324766196</v>
      </c>
      <c r="BR197" s="1">
        <f>SUM(BP$3:BP197)</f>
        <v>124.6754617038327</v>
      </c>
      <c r="BS197" s="1">
        <f>SUM(BQ$3:BQ197)</f>
        <v>110.90203492227174</v>
      </c>
      <c r="BT197" s="1">
        <f t="shared" si="249"/>
        <v>4.9455568263929356E-2</v>
      </c>
      <c r="BU197" s="1">
        <f t="shared" si="250"/>
        <v>1.8990134670839778E-2</v>
      </c>
      <c r="BV197" s="1">
        <f>SUM(BT$3:BT197)</f>
        <v>3.570167611051283</v>
      </c>
      <c r="BW197" s="1">
        <f>SUM(BU$3:BU197)</f>
        <v>1.5386955329175553</v>
      </c>
      <c r="BX197" s="1">
        <f t="shared" si="251"/>
        <v>5.1088631439688381</v>
      </c>
      <c r="BY197" s="34">
        <f t="shared" si="252"/>
        <v>2.0314720781337279</v>
      </c>
      <c r="BZ197" s="33">
        <f t="shared" si="253"/>
        <v>0.75407202710483034</v>
      </c>
      <c r="CA197" s="14">
        <f t="shared" si="254"/>
        <v>1.7544358391853676</v>
      </c>
      <c r="CB197" s="1">
        <f t="shared" si="255"/>
        <v>1.3261332658623883</v>
      </c>
      <c r="CC197" s="1">
        <f t="shared" si="256"/>
        <v>0.56998379630931806</v>
      </c>
      <c r="CD197" s="1">
        <f>SUM(CB$3:CB197)</f>
        <v>159.88757084194231</v>
      </c>
      <c r="CE197" s="1">
        <f>SUM(CC$3:CC197)</f>
        <v>93.053789061356483</v>
      </c>
      <c r="CF197" s="1">
        <f t="shared" si="257"/>
        <v>7.1463848215917586E-2</v>
      </c>
      <c r="CG197" s="1">
        <f t="shared" si="258"/>
        <v>1.5357896733889959E-2</v>
      </c>
      <c r="CH197" s="1">
        <f>SUM(CF$3:CF197)</f>
        <v>4.6699742699352731</v>
      </c>
      <c r="CI197" s="1">
        <f>SUM(CG$3:CG197)</f>
        <v>1.2844027383630299</v>
      </c>
      <c r="CJ197" s="1">
        <f t="shared" si="259"/>
        <v>5.9543770082983034</v>
      </c>
      <c r="CK197" s="34">
        <f t="shared" si="260"/>
        <v>3.3855715315722432</v>
      </c>
      <c r="CL197" s="33">
        <f t="shared" si="261"/>
        <v>0.67017940965516598</v>
      </c>
      <c r="CM197" s="14">
        <f t="shared" si="262"/>
        <v>1.838328456635032</v>
      </c>
      <c r="CN197" s="1">
        <f t="shared" si="263"/>
        <v>1.4921377553430653</v>
      </c>
      <c r="CO197" s="1">
        <f t="shared" si="264"/>
        <v>0.54397243125445049</v>
      </c>
      <c r="CP197" s="1">
        <f>SUM(CN$3:CN197)</f>
        <v>172.20106591450551</v>
      </c>
      <c r="CQ197" s="1">
        <f>SUM(CO$3:CO197)</f>
        <v>89.458314077028916</v>
      </c>
      <c r="CR197" s="1">
        <f t="shared" si="265"/>
        <v>8.040964570459852E-2</v>
      </c>
      <c r="CS197" s="1">
        <f t="shared" si="266"/>
        <v>1.4657034953244916E-2</v>
      </c>
      <c r="CT197" s="1">
        <f>SUM(CR$3:CR197)</f>
        <v>5.0659420190171334</v>
      </c>
      <c r="CU197" s="1">
        <f>SUM(CS$3:CS197)</f>
        <v>1.233515602290574</v>
      </c>
      <c r="CV197" s="1">
        <f t="shared" si="267"/>
        <v>6.2994576213077078</v>
      </c>
      <c r="CW197" s="34">
        <f t="shared" si="268"/>
        <v>3.8324264167265594</v>
      </c>
    </row>
    <row r="198" spans="2:101" ht="14.25" x14ac:dyDescent="0.15">
      <c r="B198" s="142"/>
      <c r="C198" s="100"/>
      <c r="D198" s="16"/>
      <c r="G198" s="15"/>
      <c r="J198" s="141"/>
      <c r="K198" s="143"/>
      <c r="L198" s="144"/>
      <c r="M198" s="145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46"/>
      <c r="AD198" s="146"/>
      <c r="AE198" s="146"/>
      <c r="AF198" s="146"/>
      <c r="AG198" s="146"/>
      <c r="AH198" s="146"/>
      <c r="AI198" s="146"/>
      <c r="AJ198" s="146"/>
      <c r="AK198" s="146"/>
      <c r="AM198" s="12">
        <v>195</v>
      </c>
      <c r="AN198" s="13">
        <f t="shared" si="269"/>
        <v>19309.846153846156</v>
      </c>
      <c r="AO198" s="14">
        <f t="shared" si="228"/>
        <v>2565.2406709999996</v>
      </c>
      <c r="AP198" s="33">
        <f t="shared" si="229"/>
        <v>1.5015164925655562</v>
      </c>
      <c r="AQ198" s="14">
        <f t="shared" si="230"/>
        <v>0.99412723082058974</v>
      </c>
      <c r="AR198" s="1">
        <f t="shared" si="231"/>
        <v>0.66599335068997922</v>
      </c>
      <c r="AS198" s="1">
        <f t="shared" si="232"/>
        <v>1.005907462342182</v>
      </c>
      <c r="AT198" s="1">
        <f>SUM(AR$3:AR198)</f>
        <v>98.67137657168908</v>
      </c>
      <c r="AU198" s="1">
        <f>SUM(AS$3:AS198)</f>
        <v>147.03608019790141</v>
      </c>
      <c r="AV198" s="1">
        <f t="shared" si="233"/>
        <v>3.6074639829040536E-2</v>
      </c>
      <c r="AW198" s="1">
        <f t="shared" si="234"/>
        <v>2.7243327105100759E-2</v>
      </c>
      <c r="AX198" s="1">
        <f>SUM(AV$3:AV198)</f>
        <v>2.8029467905152607</v>
      </c>
      <c r="AY198" s="1">
        <f>SUM(AW$3:AW198)</f>
        <v>2.0751242370044918</v>
      </c>
      <c r="AZ198" s="1">
        <f t="shared" si="235"/>
        <v>4.8780710275197521</v>
      </c>
      <c r="BA198" s="1">
        <f t="shared" si="236"/>
        <v>0.72782255351076897</v>
      </c>
      <c r="BB198" s="33">
        <f t="shared" si="237"/>
        <v>1.4176238751158918</v>
      </c>
      <c r="BC198" s="14">
        <f t="shared" si="238"/>
        <v>1.0780198482702541</v>
      </c>
      <c r="BD198" s="1">
        <f t="shared" si="239"/>
        <v>0.70540572683163172</v>
      </c>
      <c r="BE198" s="1">
        <f t="shared" si="240"/>
        <v>0.92762670520821899</v>
      </c>
      <c r="BF198" s="1">
        <f>SUM(BD$3:BD198)</f>
        <v>103.07744969532648</v>
      </c>
      <c r="BG198" s="1">
        <f>SUM(BE$3:BE198)</f>
        <v>138.23922915996494</v>
      </c>
      <c r="BH198" s="1">
        <f t="shared" si="241"/>
        <v>3.8209476870046714E-2</v>
      </c>
      <c r="BI198" s="1">
        <f t="shared" si="242"/>
        <v>2.5123223266055931E-2</v>
      </c>
      <c r="BJ198" s="1">
        <f>SUM(BH$3:BH198)</f>
        <v>2.9349567463557964</v>
      </c>
      <c r="BK198" s="1">
        <f>SUM(BI$3:BI198)</f>
        <v>1.9455012247060715</v>
      </c>
      <c r="BL198" s="1">
        <f t="shared" si="243"/>
        <v>4.8804579710618681</v>
      </c>
      <c r="BM198" s="34">
        <f t="shared" si="244"/>
        <v>0.98945552164972495</v>
      </c>
      <c r="BN198" s="33">
        <f t="shared" si="245"/>
        <v>1.0820534053172342</v>
      </c>
      <c r="BO198" s="14">
        <f t="shared" si="246"/>
        <v>1.4135903180689118</v>
      </c>
      <c r="BP198" s="1">
        <f t="shared" si="247"/>
        <v>0.92416880265426649</v>
      </c>
      <c r="BQ198" s="1">
        <f t="shared" si="248"/>
        <v>0.70741854073115584</v>
      </c>
      <c r="BR198" s="1">
        <f>SUM(BP$3:BP198)</f>
        <v>125.59963050648696</v>
      </c>
      <c r="BS198" s="1">
        <f>SUM(BQ$3:BQ198)</f>
        <v>111.60945346300289</v>
      </c>
      <c r="BT198" s="1">
        <f t="shared" si="249"/>
        <v>5.0059143477106098E-2</v>
      </c>
      <c r="BU198" s="1">
        <f t="shared" si="250"/>
        <v>1.9159252144802137E-2</v>
      </c>
      <c r="BV198" s="1">
        <f>SUM(BT$3:BT198)</f>
        <v>3.6202267545283893</v>
      </c>
      <c r="BW198" s="1">
        <f>SUM(BU$3:BU198)</f>
        <v>1.5578547850623574</v>
      </c>
      <c r="BX198" s="1">
        <f t="shared" si="251"/>
        <v>5.1780815395907469</v>
      </c>
      <c r="BY198" s="34">
        <f t="shared" si="252"/>
        <v>2.0623719694660316</v>
      </c>
      <c r="BZ198" s="33">
        <f t="shared" si="253"/>
        <v>0.74648293551857636</v>
      </c>
      <c r="CA198" s="14">
        <f t="shared" si="254"/>
        <v>1.7491607878675697</v>
      </c>
      <c r="CB198" s="1">
        <f t="shared" si="255"/>
        <v>1.3396153514283715</v>
      </c>
      <c r="CC198" s="1">
        <f t="shared" si="256"/>
        <v>0.57170273135331162</v>
      </c>
      <c r="CD198" s="1">
        <f>SUM(CB$3:CB198)</f>
        <v>161.22718619337067</v>
      </c>
      <c r="CE198" s="1">
        <f>SUM(CC$3:CC198)</f>
        <v>93.625491792709795</v>
      </c>
      <c r="CF198" s="1">
        <f t="shared" si="257"/>
        <v>7.2562498202370124E-2</v>
      </c>
      <c r="CG198" s="1">
        <f t="shared" si="258"/>
        <v>1.5483615640818857E-2</v>
      </c>
      <c r="CH198" s="1">
        <f>SUM(CF$3:CF198)</f>
        <v>4.7425367681376436</v>
      </c>
      <c r="CI198" s="1">
        <f>SUM(CG$3:CG198)</f>
        <v>1.2998863540038488</v>
      </c>
      <c r="CJ198" s="1">
        <f t="shared" si="259"/>
        <v>6.0424231221414928</v>
      </c>
      <c r="CK198" s="34">
        <f t="shared" si="260"/>
        <v>3.4426504141337948</v>
      </c>
      <c r="CL198" s="33">
        <f t="shared" si="261"/>
        <v>0.66259031806891189</v>
      </c>
      <c r="CM198" s="14">
        <f t="shared" si="262"/>
        <v>1.833053405317234</v>
      </c>
      <c r="CN198" s="1">
        <f t="shared" si="263"/>
        <v>1.5092282104490338</v>
      </c>
      <c r="CO198" s="1">
        <f t="shared" si="264"/>
        <v>0.545537842541438</v>
      </c>
      <c r="CP198" s="1">
        <f>SUM(CN$3:CN198)</f>
        <v>173.71029412495454</v>
      </c>
      <c r="CQ198" s="1">
        <f>SUM(CO$3:CO198)</f>
        <v>90.003851919570351</v>
      </c>
      <c r="CR198" s="1">
        <f t="shared" si="265"/>
        <v>8.1749861399322665E-2</v>
      </c>
      <c r="CS198" s="1">
        <f t="shared" si="266"/>
        <v>1.477498323549728E-2</v>
      </c>
      <c r="CT198" s="1">
        <f>SUM(CR$3:CR198)</f>
        <v>5.1476918804164562</v>
      </c>
      <c r="CU198" s="1">
        <f>SUM(CS$3:CS198)</f>
        <v>1.2482905855260713</v>
      </c>
      <c r="CV198" s="1">
        <f t="shared" si="267"/>
        <v>6.3959824659425273</v>
      </c>
      <c r="CW198" s="34">
        <f t="shared" si="268"/>
        <v>3.8994012948903851</v>
      </c>
    </row>
    <row r="199" spans="2:101" ht="14.25" x14ac:dyDescent="0.15">
      <c r="B199" s="142"/>
      <c r="C199" s="100"/>
      <c r="D199" s="16"/>
      <c r="G199" s="15"/>
      <c r="J199" s="141"/>
      <c r="K199" s="143"/>
      <c r="L199" s="144"/>
      <c r="M199" s="145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46"/>
      <c r="AD199" s="146"/>
      <c r="AE199" s="146"/>
      <c r="AF199" s="146"/>
      <c r="AG199" s="146"/>
      <c r="AH199" s="146"/>
      <c r="AI199" s="146"/>
      <c r="AJ199" s="146"/>
      <c r="AK199" s="146"/>
      <c r="AM199" s="12">
        <v>196</v>
      </c>
      <c r="AN199" s="13">
        <f t="shared" si="269"/>
        <v>19211.326530612245</v>
      </c>
      <c r="AO199" s="14">
        <f t="shared" si="228"/>
        <v>2583.2355235119994</v>
      </c>
      <c r="AP199" s="33">
        <f t="shared" si="229"/>
        <v>1.4939872088581096</v>
      </c>
      <c r="AQ199" s="14">
        <f t="shared" si="230"/>
        <v>0.98892363838831099</v>
      </c>
      <c r="AR199" s="1">
        <f t="shared" si="231"/>
        <v>0.66934977359299086</v>
      </c>
      <c r="AS199" s="1">
        <f t="shared" si="232"/>
        <v>1.0112004215307671</v>
      </c>
      <c r="AT199" s="1">
        <f>SUM(AR$3:AR199)</f>
        <v>99.340726345282064</v>
      </c>
      <c r="AU199" s="1">
        <f>SUM(AS$3:AS199)</f>
        <v>148.04728061943217</v>
      </c>
      <c r="AV199" s="1">
        <f t="shared" si="233"/>
        <v>3.6442376562285057E-2</v>
      </c>
      <c r="AW199" s="1">
        <f t="shared" si="234"/>
        <v>2.7527122586115328E-2</v>
      </c>
      <c r="AX199" s="1">
        <f>SUM(AV$3:AV199)</f>
        <v>2.8393891670775457</v>
      </c>
      <c r="AY199" s="1">
        <f>SUM(AW$3:AW199)</f>
        <v>2.1026513595906069</v>
      </c>
      <c r="AZ199" s="1">
        <f t="shared" si="235"/>
        <v>4.9420405266681531</v>
      </c>
      <c r="BA199" s="1">
        <f t="shared" si="236"/>
        <v>0.73673780748693884</v>
      </c>
      <c r="BB199" s="33">
        <f t="shared" si="237"/>
        <v>1.4100945914084451</v>
      </c>
      <c r="BC199" s="14">
        <f t="shared" si="238"/>
        <v>1.0728162558379752</v>
      </c>
      <c r="BD199" s="1">
        <f t="shared" si="239"/>
        <v>0.7091722825496195</v>
      </c>
      <c r="BE199" s="1">
        <f t="shared" si="240"/>
        <v>0.93212606963985778</v>
      </c>
      <c r="BF199" s="1">
        <f>SUM(BD$3:BD199)</f>
        <v>103.7866219778761</v>
      </c>
      <c r="BG199" s="1">
        <f>SUM(BE$3:BE199)</f>
        <v>139.17135522960479</v>
      </c>
      <c r="BH199" s="1">
        <f t="shared" si="241"/>
        <v>3.8610490938812615E-2</v>
      </c>
      <c r="BI199" s="1">
        <f t="shared" si="242"/>
        <v>2.5374543006862794E-2</v>
      </c>
      <c r="BJ199" s="1">
        <f>SUM(BH$3:BH199)</f>
        <v>2.9735672372946089</v>
      </c>
      <c r="BK199" s="1">
        <f>SUM(BI$3:BI199)</f>
        <v>1.9708757677129343</v>
      </c>
      <c r="BL199" s="1">
        <f t="shared" si="243"/>
        <v>4.9444430050075434</v>
      </c>
      <c r="BM199" s="34">
        <f t="shared" si="244"/>
        <v>1.0026914695816747</v>
      </c>
      <c r="BN199" s="33">
        <f t="shared" si="245"/>
        <v>1.0745241216097874</v>
      </c>
      <c r="BO199" s="14">
        <f t="shared" si="246"/>
        <v>1.4083867256366331</v>
      </c>
      <c r="BP199" s="1">
        <f t="shared" si="247"/>
        <v>0.93064453360233568</v>
      </c>
      <c r="BQ199" s="1">
        <f t="shared" si="248"/>
        <v>0.71003225307166251</v>
      </c>
      <c r="BR199" s="1">
        <f>SUM(BP$3:BP199)</f>
        <v>126.53027504008929</v>
      </c>
      <c r="BS199" s="1">
        <f>SUM(BQ$3:BQ199)</f>
        <v>112.31948571607455</v>
      </c>
      <c r="BT199" s="1">
        <f t="shared" si="249"/>
        <v>5.066842460723827E-2</v>
      </c>
      <c r="BU199" s="1">
        <f t="shared" si="250"/>
        <v>1.9328655778061924E-2</v>
      </c>
      <c r="BV199" s="1">
        <f>SUM(BT$3:BT199)</f>
        <v>3.6708951791356275</v>
      </c>
      <c r="BW199" s="1">
        <f>SUM(BU$3:BU199)</f>
        <v>1.5771834408404193</v>
      </c>
      <c r="BX199" s="1">
        <f t="shared" si="251"/>
        <v>5.248078619976047</v>
      </c>
      <c r="BY199" s="34">
        <f t="shared" si="252"/>
        <v>2.093711738295208</v>
      </c>
      <c r="BZ199" s="33">
        <f t="shared" si="253"/>
        <v>0.7389536518111296</v>
      </c>
      <c r="CA199" s="14">
        <f t="shared" si="254"/>
        <v>1.7439571954352908</v>
      </c>
      <c r="CB199" s="1">
        <f t="shared" si="255"/>
        <v>1.3532648462444998</v>
      </c>
      <c r="CC199" s="1">
        <f t="shared" si="256"/>
        <v>0.57340856909644533</v>
      </c>
      <c r="CD199" s="1">
        <f>SUM(CB$3:CB199)</f>
        <v>162.58045103961518</v>
      </c>
      <c r="CE199" s="1">
        <f>SUM(CC$3:CC199)</f>
        <v>94.198900361806238</v>
      </c>
      <c r="CF199" s="1">
        <f t="shared" si="257"/>
        <v>7.3677752739978328E-2</v>
      </c>
      <c r="CG199" s="1">
        <f t="shared" si="258"/>
        <v>1.56094554920699E-2</v>
      </c>
      <c r="CH199" s="1">
        <f>SUM(CF$3:CF199)</f>
        <v>4.8162145208776215</v>
      </c>
      <c r="CI199" s="1">
        <f>SUM(CG$3:CG199)</f>
        <v>1.3154958094959186</v>
      </c>
      <c r="CJ199" s="1">
        <f t="shared" si="259"/>
        <v>6.1317103303735401</v>
      </c>
      <c r="CK199" s="34">
        <f t="shared" si="260"/>
        <v>3.5007187113817029</v>
      </c>
      <c r="CL199" s="33">
        <f t="shared" si="261"/>
        <v>0.65506103436146512</v>
      </c>
      <c r="CM199" s="14">
        <f t="shared" si="262"/>
        <v>1.8278498128849554</v>
      </c>
      <c r="CN199" s="1">
        <f t="shared" si="263"/>
        <v>1.5265753075585873</v>
      </c>
      <c r="CO199" s="1">
        <f t="shared" si="264"/>
        <v>0.54709090043982722</v>
      </c>
      <c r="CP199" s="1">
        <f>SUM(CN$3:CN199)</f>
        <v>175.23686943251312</v>
      </c>
      <c r="CQ199" s="1">
        <f>SUM(CO$3:CO199)</f>
        <v>90.550942820010178</v>
      </c>
      <c r="CR199" s="1">
        <f t="shared" si="265"/>
        <v>8.3113544522634183E-2</v>
      </c>
      <c r="CS199" s="1">
        <f t="shared" si="266"/>
        <v>1.489303006752863E-2</v>
      </c>
      <c r="CT199" s="1">
        <f>SUM(CR$3:CR199)</f>
        <v>5.2308054249390903</v>
      </c>
      <c r="CU199" s="1">
        <f>SUM(CS$3:CS199)</f>
        <v>1.2631836155936</v>
      </c>
      <c r="CV199" s="1">
        <f t="shared" si="267"/>
        <v>6.4939890405326901</v>
      </c>
      <c r="CW199" s="34">
        <f t="shared" si="268"/>
        <v>3.9676218093454905</v>
      </c>
    </row>
    <row r="200" spans="2:101" ht="14.25" x14ac:dyDescent="0.15">
      <c r="B200" s="142"/>
      <c r="C200" s="100"/>
      <c r="D200" s="16"/>
      <c r="G200" s="15"/>
      <c r="J200" s="141"/>
      <c r="K200" s="143"/>
      <c r="L200" s="144"/>
      <c r="M200" s="145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46"/>
      <c r="AD200" s="146"/>
      <c r="AE200" s="146"/>
      <c r="AF200" s="146"/>
      <c r="AG200" s="146"/>
      <c r="AH200" s="146"/>
      <c r="AI200" s="146"/>
      <c r="AJ200" s="146"/>
      <c r="AK200" s="146"/>
      <c r="AM200" s="12">
        <v>197</v>
      </c>
      <c r="AN200" s="13">
        <f t="shared" si="269"/>
        <v>19113.807106598983</v>
      </c>
      <c r="AO200" s="14">
        <f t="shared" si="228"/>
        <v>2601.3205247679998</v>
      </c>
      <c r="AP200" s="33">
        <f t="shared" si="229"/>
        <v>1.4865167335363414</v>
      </c>
      <c r="AQ200" s="14">
        <f t="shared" si="230"/>
        <v>0.98379050534842172</v>
      </c>
      <c r="AR200" s="1">
        <f t="shared" si="231"/>
        <v>0.67271358434092776</v>
      </c>
      <c r="AS200" s="1">
        <f t="shared" si="232"/>
        <v>1.0164765715499942</v>
      </c>
      <c r="AT200" s="1">
        <f>SUM(AR$3:AR200)</f>
        <v>100.01343992962299</v>
      </c>
      <c r="AU200" s="1">
        <f>SUM(AS$3:AS200)</f>
        <v>149.06375719098216</v>
      </c>
      <c r="AV200" s="1">
        <f t="shared" si="233"/>
        <v>3.6812382254211878E-2</v>
      </c>
      <c r="AW200" s="1">
        <f t="shared" si="234"/>
        <v>2.7811928416020676E-2</v>
      </c>
      <c r="AX200" s="1">
        <f>SUM(AV$3:AV200)</f>
        <v>2.8762015493317574</v>
      </c>
      <c r="AY200" s="1">
        <f>SUM(AW$3:AW200)</f>
        <v>2.1304632880066277</v>
      </c>
      <c r="AZ200" s="1">
        <f t="shared" si="235"/>
        <v>5.0066648373383851</v>
      </c>
      <c r="BA200" s="1">
        <f t="shared" si="236"/>
        <v>0.74573826132512977</v>
      </c>
      <c r="BB200" s="33">
        <f t="shared" si="237"/>
        <v>1.4026241160866773</v>
      </c>
      <c r="BC200" s="14">
        <f t="shared" si="238"/>
        <v>1.0676831227980861</v>
      </c>
      <c r="BD200" s="1">
        <f t="shared" si="239"/>
        <v>0.71294938432258037</v>
      </c>
      <c r="BE200" s="1">
        <f t="shared" si="240"/>
        <v>0.93660748085938794</v>
      </c>
      <c r="BF200" s="1">
        <f>SUM(BD$3:BD200)</f>
        <v>104.49957136219868</v>
      </c>
      <c r="BG200" s="1">
        <f>SUM(BE$3:BE200)</f>
        <v>140.10796271046416</v>
      </c>
      <c r="BH200" s="1">
        <f t="shared" si="241"/>
        <v>3.9014174642096756E-2</v>
      </c>
      <c r="BI200" s="1">
        <f t="shared" si="242"/>
        <v>2.5626621351291585E-2</v>
      </c>
      <c r="BJ200" s="1">
        <f>SUM(BH$3:BH200)</f>
        <v>3.0125814119367056</v>
      </c>
      <c r="BK200" s="1">
        <f>SUM(BI$3:BI200)</f>
        <v>1.9965023890642259</v>
      </c>
      <c r="BL200" s="1">
        <f t="shared" si="243"/>
        <v>5.0090838010009318</v>
      </c>
      <c r="BM200" s="34">
        <f t="shared" si="244"/>
        <v>1.0160790228724796</v>
      </c>
      <c r="BN200" s="33">
        <f t="shared" si="245"/>
        <v>1.0670536462880194</v>
      </c>
      <c r="BO200" s="14">
        <f t="shared" si="246"/>
        <v>1.403253592596744</v>
      </c>
      <c r="BP200" s="1">
        <f t="shared" si="247"/>
        <v>0.93716000454027759</v>
      </c>
      <c r="BQ200" s="1">
        <f t="shared" si="248"/>
        <v>0.71262956694055812</v>
      </c>
      <c r="BR200" s="1">
        <f>SUM(BP$3:BP200)</f>
        <v>127.46743504462957</v>
      </c>
      <c r="BS200" s="1">
        <f>SUM(BQ$3:BQ200)</f>
        <v>113.03211528301512</v>
      </c>
      <c r="BT200" s="1">
        <f t="shared" si="249"/>
        <v>5.1283478026231857E-2</v>
      </c>
      <c r="BU200" s="1">
        <f t="shared" si="250"/>
        <v>1.9498336762123602E-2</v>
      </c>
      <c r="BV200" s="1">
        <f>SUM(BT$3:BT200)</f>
        <v>3.7221786571618591</v>
      </c>
      <c r="BW200" s="1">
        <f>SUM(BU$3:BU200)</f>
        <v>1.5966817776025428</v>
      </c>
      <c r="BX200" s="1">
        <f t="shared" si="251"/>
        <v>5.3188604347644022</v>
      </c>
      <c r="BY200" s="34">
        <f t="shared" si="252"/>
        <v>2.1254968795593161</v>
      </c>
      <c r="BZ200" s="33">
        <f t="shared" si="253"/>
        <v>0.73148317648936156</v>
      </c>
      <c r="CA200" s="14">
        <f t="shared" si="254"/>
        <v>1.7388240623954017</v>
      </c>
      <c r="CB200" s="1">
        <f t="shared" si="255"/>
        <v>1.3670854397490626</v>
      </c>
      <c r="CC200" s="1">
        <f t="shared" si="256"/>
        <v>0.57510131221809835</v>
      </c>
      <c r="CD200" s="1">
        <f>SUM(CB$3:CB200)</f>
        <v>163.94753647936426</v>
      </c>
      <c r="CE200" s="1">
        <f>SUM(CC$3:CC200)</f>
        <v>94.774001674024333</v>
      </c>
      <c r="CF200" s="1">
        <f t="shared" si="257"/>
        <v>7.48099532307126E-2</v>
      </c>
      <c r="CG200" s="1">
        <f t="shared" si="258"/>
        <v>1.5735410903745192E-2</v>
      </c>
      <c r="CH200" s="1">
        <f>SUM(CF$3:CF200)</f>
        <v>4.8910244741083337</v>
      </c>
      <c r="CI200" s="1">
        <f>SUM(CG$3:CG200)</f>
        <v>1.3312312203996637</v>
      </c>
      <c r="CJ200" s="1">
        <f t="shared" si="259"/>
        <v>6.2222556945079974</v>
      </c>
      <c r="CK200" s="34">
        <f t="shared" si="260"/>
        <v>3.5597932537086701</v>
      </c>
      <c r="CL200" s="33">
        <f t="shared" si="261"/>
        <v>0.6475905590396972</v>
      </c>
      <c r="CM200" s="14">
        <f t="shared" si="262"/>
        <v>1.822716679845066</v>
      </c>
      <c r="CN200" s="1">
        <f t="shared" si="263"/>
        <v>1.5441855753469997</v>
      </c>
      <c r="CO200" s="1">
        <f t="shared" si="264"/>
        <v>0.54863161733122545</v>
      </c>
      <c r="CP200" s="1">
        <f>SUM(CN$3:CN200)</f>
        <v>176.78105500786012</v>
      </c>
      <c r="CQ200" s="1">
        <f>SUM(CO$3:CO200)</f>
        <v>91.099574437341403</v>
      </c>
      <c r="CR200" s="1">
        <f t="shared" si="265"/>
        <v>8.4501266206488596E-2</v>
      </c>
      <c r="CS200" s="1">
        <f t="shared" si="266"/>
        <v>1.5011170640868252E-2</v>
      </c>
      <c r="CT200" s="1">
        <f>SUM(CR$3:CR200)</f>
        <v>5.3153066911455786</v>
      </c>
      <c r="CU200" s="1">
        <f>SUM(CS$3:CS200)</f>
        <v>1.2781947862344682</v>
      </c>
      <c r="CV200" s="1">
        <f t="shared" si="267"/>
        <v>6.5935014773800464</v>
      </c>
      <c r="CW200" s="34">
        <f t="shared" si="268"/>
        <v>4.0371119049111108</v>
      </c>
    </row>
    <row r="201" spans="2:101" x14ac:dyDescent="0.15">
      <c r="AC201" s="147"/>
      <c r="AD201" s="147"/>
      <c r="AE201" s="147"/>
      <c r="AF201" s="147"/>
      <c r="AG201" s="148"/>
      <c r="AH201" s="148"/>
      <c r="AI201" s="148"/>
      <c r="AJ201" s="148"/>
      <c r="AK201" s="148"/>
      <c r="AM201" s="12">
        <v>198</v>
      </c>
      <c r="AN201" s="13">
        <f t="shared" si="269"/>
        <v>19017.272727272728</v>
      </c>
      <c r="AO201" s="14">
        <f t="shared" si="228"/>
        <v>2619.4956747679998</v>
      </c>
      <c r="AP201" s="33">
        <f t="shared" si="229"/>
        <v>1.4791040872989027</v>
      </c>
      <c r="AQ201" s="14">
        <f t="shared" si="230"/>
        <v>0.97872685239957402</v>
      </c>
      <c r="AR201" s="1">
        <f t="shared" si="231"/>
        <v>0.67608494127426233</v>
      </c>
      <c r="AS201" s="1">
        <f t="shared" si="232"/>
        <v>1.0217355307543365</v>
      </c>
      <c r="AT201" s="1">
        <f>SUM(AR$3:AR201)</f>
        <v>100.68952487089726</v>
      </c>
      <c r="AU201" s="1">
        <f>SUM(AS$3:AS201)</f>
        <v>150.0854927217365</v>
      </c>
      <c r="AV201" s="1">
        <f t="shared" si="233"/>
        <v>3.7184671770084429E-2</v>
      </c>
      <c r="AW201" s="1">
        <f t="shared" si="234"/>
        <v>2.8097727095744256E-2</v>
      </c>
      <c r="AX201" s="1">
        <f>SUM(AV$3:AV201)</f>
        <v>2.9133862211018418</v>
      </c>
      <c r="AY201" s="1">
        <f>SUM(AW$3:AW201)</f>
        <v>2.158561015102372</v>
      </c>
      <c r="AZ201" s="1">
        <f t="shared" si="235"/>
        <v>5.0719472362042133</v>
      </c>
      <c r="BA201" s="1">
        <f t="shared" si="236"/>
        <v>0.75482520599946978</v>
      </c>
      <c r="BB201" s="33">
        <f t="shared" si="237"/>
        <v>1.3952114698492384</v>
      </c>
      <c r="BC201" s="14">
        <f t="shared" si="238"/>
        <v>1.0626194698492386</v>
      </c>
      <c r="BD201" s="1">
        <f t="shared" si="239"/>
        <v>0.71673722701552656</v>
      </c>
      <c r="BE201" s="1">
        <f t="shared" si="240"/>
        <v>0.94107065452308825</v>
      </c>
      <c r="BF201" s="1">
        <f>SUM(BD$3:BD201)</f>
        <v>105.21630858921421</v>
      </c>
      <c r="BG201" s="1">
        <f>SUM(BE$3:BE201)</f>
        <v>141.04903336498725</v>
      </c>
      <c r="BH201" s="1">
        <f t="shared" si="241"/>
        <v>3.9420547485853961E-2</v>
      </c>
      <c r="BI201" s="1">
        <f t="shared" si="242"/>
        <v>2.5879442999384928E-2</v>
      </c>
      <c r="BJ201" s="1">
        <f>SUM(BH$3:BH201)</f>
        <v>3.0520019594225594</v>
      </c>
      <c r="BK201" s="1">
        <f>SUM(BI$3:BI201)</f>
        <v>2.0223818320636107</v>
      </c>
      <c r="BL201" s="1">
        <f t="shared" si="243"/>
        <v>5.07438379148617</v>
      </c>
      <c r="BM201" s="34">
        <f t="shared" si="244"/>
        <v>1.0296201273589487</v>
      </c>
      <c r="BN201" s="33">
        <f t="shared" si="245"/>
        <v>1.0596410000505807</v>
      </c>
      <c r="BO201" s="14">
        <f t="shared" si="246"/>
        <v>1.3981899396478961</v>
      </c>
      <c r="BP201" s="1">
        <f t="shared" si="247"/>
        <v>0.94371584333964631</v>
      </c>
      <c r="BQ201" s="1">
        <f t="shared" si="248"/>
        <v>0.71521041000468677</v>
      </c>
      <c r="BR201" s="1">
        <f>SUM(BP$3:BP201)</f>
        <v>128.41115088796923</v>
      </c>
      <c r="BS201" s="1">
        <f>SUM(BQ$3:BQ201)</f>
        <v>113.7473256930198</v>
      </c>
      <c r="BT201" s="1">
        <f t="shared" si="249"/>
        <v>5.190437138368055E-2</v>
      </c>
      <c r="BU201" s="1">
        <f t="shared" si="250"/>
        <v>1.9668286275128885E-2</v>
      </c>
      <c r="BV201" s="1">
        <f>SUM(BT$3:BT201)</f>
        <v>3.7740830285455398</v>
      </c>
      <c r="BW201" s="1">
        <f>SUM(BU$3:BU201)</f>
        <v>1.6163500638776718</v>
      </c>
      <c r="BX201" s="1">
        <f t="shared" si="251"/>
        <v>5.390433092423212</v>
      </c>
      <c r="BY201" s="34">
        <f t="shared" si="252"/>
        <v>2.157732964667868</v>
      </c>
      <c r="BZ201" s="33">
        <f t="shared" si="253"/>
        <v>0.72407053025192292</v>
      </c>
      <c r="CA201" s="14">
        <f t="shared" si="254"/>
        <v>1.733760409446554</v>
      </c>
      <c r="CB201" s="1">
        <f t="shared" si="255"/>
        <v>1.3810809281964205</v>
      </c>
      <c r="CC201" s="1">
        <f t="shared" si="256"/>
        <v>0.57678096382372535</v>
      </c>
      <c r="CD201" s="1">
        <f>SUM(CB$3:CB201)</f>
        <v>165.32861740756067</v>
      </c>
      <c r="CE201" s="1">
        <f>SUM(CC$3:CC201)</f>
        <v>95.350782637848056</v>
      </c>
      <c r="CF201" s="1">
        <f t="shared" si="257"/>
        <v>7.5959451050803123E-2</v>
      </c>
      <c r="CG201" s="1">
        <f t="shared" si="258"/>
        <v>1.5861476505152447E-2</v>
      </c>
      <c r="CH201" s="1">
        <f>SUM(CF$3:CF201)</f>
        <v>4.9669839251591368</v>
      </c>
      <c r="CI201" s="1">
        <f>SUM(CG$3:CG201)</f>
        <v>1.347092696904816</v>
      </c>
      <c r="CJ201" s="1">
        <f t="shared" si="259"/>
        <v>6.3140766220639524</v>
      </c>
      <c r="CK201" s="34">
        <f t="shared" si="260"/>
        <v>3.6198912282543207</v>
      </c>
      <c r="CL201" s="33">
        <f t="shared" si="261"/>
        <v>0.64017791280225844</v>
      </c>
      <c r="CM201" s="14">
        <f t="shared" si="262"/>
        <v>1.8176530268962183</v>
      </c>
      <c r="CN201" s="1">
        <f t="shared" si="263"/>
        <v>1.5620657632855341</v>
      </c>
      <c r="CO201" s="1">
        <f t="shared" si="264"/>
        <v>0.55016000589924274</v>
      </c>
      <c r="CP201" s="1">
        <f>SUM(CN$3:CN201)</f>
        <v>178.34312077114566</v>
      </c>
      <c r="CQ201" s="1">
        <f>SUM(CO$3:CO201)</f>
        <v>91.649734443240646</v>
      </c>
      <c r="CR201" s="1">
        <f t="shared" si="265"/>
        <v>8.5913616980704391E-2</v>
      </c>
      <c r="CS201" s="1">
        <f t="shared" si="266"/>
        <v>1.5129400162229176E-2</v>
      </c>
      <c r="CT201" s="1">
        <f>SUM(CR$3:CR201)</f>
        <v>5.4012203081262831</v>
      </c>
      <c r="CU201" s="1">
        <f>SUM(CS$3:CS201)</f>
        <v>1.2933241863966973</v>
      </c>
      <c r="CV201" s="1">
        <f t="shared" si="267"/>
        <v>6.6945444945229804</v>
      </c>
      <c r="CW201" s="34">
        <f t="shared" si="268"/>
        <v>4.1078961217295857</v>
      </c>
    </row>
    <row r="202" spans="2:101" x14ac:dyDescent="0.15">
      <c r="AC202" s="147"/>
      <c r="AD202" s="147"/>
      <c r="AE202" s="147"/>
      <c r="AF202" s="147"/>
      <c r="AG202" s="148"/>
      <c r="AH202" s="148"/>
      <c r="AI202" s="148"/>
      <c r="AJ202" s="148"/>
      <c r="AK202" s="148"/>
      <c r="AM202" s="12">
        <v>199</v>
      </c>
      <c r="AN202" s="13">
        <f t="shared" si="269"/>
        <v>18921.708542713568</v>
      </c>
      <c r="AO202" s="14">
        <f t="shared" si="228"/>
        <v>2637.760973512</v>
      </c>
      <c r="AP202" s="33">
        <f t="shared" si="229"/>
        <v>1.471748310528894</v>
      </c>
      <c r="AQ202" s="14">
        <f t="shared" si="230"/>
        <v>0.97373171992486685</v>
      </c>
      <c r="AR202" s="1">
        <f t="shared" si="231"/>
        <v>0.67946400403247997</v>
      </c>
      <c r="AS202" s="1">
        <f t="shared" si="232"/>
        <v>1.0269769172941803</v>
      </c>
      <c r="AT202" s="1">
        <f>SUM(AR$3:AR202)</f>
        <v>101.36898887492974</v>
      </c>
      <c r="AU202" s="1">
        <f>SUM(AS$3:AS202)</f>
        <v>151.11246963903068</v>
      </c>
      <c r="AV202" s="1">
        <f t="shared" si="233"/>
        <v>3.7559260222906531E-2</v>
      </c>
      <c r="AW202" s="1">
        <f t="shared" si="234"/>
        <v>2.8384500908547484E-2</v>
      </c>
      <c r="AX202" s="1">
        <f>SUM(AV$3:AV202)</f>
        <v>2.9509454813247484</v>
      </c>
      <c r="AY202" s="1">
        <f>SUM(AW$3:AW202)</f>
        <v>2.1869455160109195</v>
      </c>
      <c r="AZ202" s="1">
        <f t="shared" si="235"/>
        <v>5.1378909973356679</v>
      </c>
      <c r="BA202" s="1">
        <f t="shared" si="236"/>
        <v>0.76399996531382897</v>
      </c>
      <c r="BB202" s="33">
        <f t="shared" si="237"/>
        <v>1.3878556930792294</v>
      </c>
      <c r="BC202" s="14">
        <f t="shared" si="238"/>
        <v>1.0576243373745313</v>
      </c>
      <c r="BD202" s="1">
        <f t="shared" si="239"/>
        <v>0.72053600744419211</v>
      </c>
      <c r="BE202" s="1">
        <f t="shared" si="240"/>
        <v>0.94551530695901043</v>
      </c>
      <c r="BF202" s="1">
        <f>SUM(BD$3:BD202)</f>
        <v>105.9368445966584</v>
      </c>
      <c r="BG202" s="1">
        <f>SUM(BE$3:BE202)</f>
        <v>141.99454867194626</v>
      </c>
      <c r="BH202" s="1">
        <f t="shared" si="241"/>
        <v>3.982962930038729E-2</v>
      </c>
      <c r="BI202" s="1">
        <f t="shared" si="242"/>
        <v>2.6132992511783758E-2</v>
      </c>
      <c r="BJ202" s="1">
        <f>SUM(BH$3:BH202)</f>
        <v>3.0918315887229468</v>
      </c>
      <c r="BK202" s="1">
        <f>SUM(BI$3:BI202)</f>
        <v>2.0485148245753946</v>
      </c>
      <c r="BL202" s="1">
        <f t="shared" si="243"/>
        <v>5.1403464132983414</v>
      </c>
      <c r="BM202" s="34">
        <f t="shared" si="244"/>
        <v>1.0433167641475523</v>
      </c>
      <c r="BN202" s="33">
        <f t="shared" si="245"/>
        <v>1.0522852232805717</v>
      </c>
      <c r="BO202" s="14">
        <f t="shared" si="246"/>
        <v>1.393194807173189</v>
      </c>
      <c r="BP202" s="1">
        <f t="shared" si="247"/>
        <v>0.95031268887576992</v>
      </c>
      <c r="BQ202" s="1">
        <f t="shared" si="248"/>
        <v>0.71777471093867584</v>
      </c>
      <c r="BR202" s="1">
        <f>SUM(BP$3:BP202)</f>
        <v>129.36146357684501</v>
      </c>
      <c r="BS202" s="1">
        <f>SUM(BQ$3:BQ202)</f>
        <v>114.46510040395847</v>
      </c>
      <c r="BT202" s="1">
        <f t="shared" si="249"/>
        <v>5.2531173635077283E-2</v>
      </c>
      <c r="BU202" s="1">
        <f t="shared" si="250"/>
        <v>1.9838495482888401E-2</v>
      </c>
      <c r="BV202" s="1">
        <f>SUM(BT$3:BT202)</f>
        <v>3.8266142021806169</v>
      </c>
      <c r="BW202" s="1">
        <f>SUM(BU$3:BU202)</f>
        <v>1.6361885593605601</v>
      </c>
      <c r="BX202" s="1">
        <f t="shared" si="251"/>
        <v>5.4628027615411767</v>
      </c>
      <c r="BY202" s="34">
        <f t="shared" si="252"/>
        <v>2.190425642820057</v>
      </c>
      <c r="BZ202" s="33">
        <f t="shared" si="253"/>
        <v>0.71671475348191405</v>
      </c>
      <c r="CA202" s="14">
        <f t="shared" si="254"/>
        <v>1.7287652769718469</v>
      </c>
      <c r="CB202" s="1">
        <f t="shared" si="255"/>
        <v>1.395255218539651</v>
      </c>
      <c r="CC202" s="1">
        <f t="shared" si="256"/>
        <v>0.57844752744665695</v>
      </c>
      <c r="CD202" s="1">
        <f>SUM(CB$3:CB202)</f>
        <v>166.72387262610033</v>
      </c>
      <c r="CE202" s="1">
        <f>SUM(CC$3:CC202)</f>
        <v>95.929230165294712</v>
      </c>
      <c r="CF202" s="1">
        <f t="shared" si="257"/>
        <v>7.71266079137196E-2</v>
      </c>
      <c r="CG202" s="1">
        <f t="shared" si="258"/>
        <v>1.5987646939150658E-2</v>
      </c>
      <c r="CH202" s="1">
        <f>SUM(CF$3:CF202)</f>
        <v>5.044110533072856</v>
      </c>
      <c r="CI202" s="1">
        <f>SUM(CG$3:CG202)</f>
        <v>1.3630803438439667</v>
      </c>
      <c r="CJ202" s="1">
        <f t="shared" si="259"/>
        <v>6.4071908769168227</v>
      </c>
      <c r="CK202" s="34">
        <f t="shared" si="260"/>
        <v>3.6810301892288892</v>
      </c>
      <c r="CL202" s="33">
        <f t="shared" si="261"/>
        <v>0.63282213603224957</v>
      </c>
      <c r="CM202" s="14">
        <f t="shared" si="262"/>
        <v>1.8126578944215113</v>
      </c>
      <c r="CN202" s="1">
        <f t="shared" si="263"/>
        <v>1.5802228510366749</v>
      </c>
      <c r="CO202" s="1">
        <f t="shared" si="264"/>
        <v>0.55167607913082706</v>
      </c>
      <c r="CP202" s="1">
        <f>SUM(CN$3:CN202)</f>
        <v>179.92334362218233</v>
      </c>
      <c r="CQ202" s="1">
        <f>SUM(CO$3:CO202)</f>
        <v>92.201410522371475</v>
      </c>
      <c r="CR202" s="1">
        <f t="shared" si="265"/>
        <v>8.7351207598971761E-2</v>
      </c>
      <c r="CS202" s="1">
        <f t="shared" si="266"/>
        <v>1.5247713853754803E-2</v>
      </c>
      <c r="CT202" s="1">
        <f>SUM(CR$3:CR202)</f>
        <v>5.4885715157252548</v>
      </c>
      <c r="CU202" s="1">
        <f>SUM(CS$3:CS202)</f>
        <v>1.3085719002504521</v>
      </c>
      <c r="CV202" s="1">
        <f t="shared" si="267"/>
        <v>6.7971434159757074</v>
      </c>
      <c r="CW202" s="34">
        <f t="shared" si="268"/>
        <v>4.1799996154748023</v>
      </c>
    </row>
    <row r="203" spans="2:101" x14ac:dyDescent="0.15">
      <c r="AC203" s="147"/>
      <c r="AD203" s="147"/>
      <c r="AE203" s="147"/>
      <c r="AF203" s="147"/>
      <c r="AG203" s="148"/>
      <c r="AH203" s="148"/>
      <c r="AI203" s="148"/>
      <c r="AJ203" s="148"/>
      <c r="AK203" s="148"/>
      <c r="AM203" s="12">
        <v>200</v>
      </c>
      <c r="AN203" s="13">
        <f t="shared" si="269"/>
        <v>18827.099999999999</v>
      </c>
      <c r="AO203" s="14">
        <f t="shared" si="228"/>
        <v>2656.1164209999997</v>
      </c>
      <c r="AP203" s="33">
        <f t="shared" si="229"/>
        <v>1.4644484628017527</v>
      </c>
      <c r="AQ203" s="14">
        <f t="shared" si="230"/>
        <v>0.96880416749973908</v>
      </c>
      <c r="AR203" s="1">
        <f t="shared" si="231"/>
        <v>0.68285093357728721</v>
      </c>
      <c r="AS203" s="1">
        <f t="shared" si="232"/>
        <v>1.0322003492003655</v>
      </c>
      <c r="AT203" s="1">
        <f>SUM(AR$3:AR203)</f>
        <v>102.05183980850703</v>
      </c>
      <c r="AU203" s="1">
        <f>SUM(AS$3:AS203)</f>
        <v>152.14466998823104</v>
      </c>
      <c r="AV203" s="1">
        <f t="shared" si="233"/>
        <v>3.7936162976515961E-2</v>
      </c>
      <c r="AW203" s="1">
        <f t="shared" si="234"/>
        <v>2.8672231922232377E-2</v>
      </c>
      <c r="AX203" s="1">
        <f>SUM(AV$3:AV203)</f>
        <v>2.9888816443012645</v>
      </c>
      <c r="AY203" s="1">
        <f>SUM(AW$3:AW203)</f>
        <v>2.2156177479331518</v>
      </c>
      <c r="AZ203" s="1">
        <f t="shared" si="235"/>
        <v>5.2044993922344158</v>
      </c>
      <c r="BA203" s="1">
        <f t="shared" si="236"/>
        <v>0.77326389636811266</v>
      </c>
      <c r="BB203" s="33">
        <f t="shared" si="237"/>
        <v>1.3805558453520885</v>
      </c>
      <c r="BC203" s="14">
        <f t="shared" si="238"/>
        <v>1.0526967849494036</v>
      </c>
      <c r="BD203" s="1">
        <f t="shared" si="239"/>
        <v>0.72434592440913981</v>
      </c>
      <c r="BE203" s="1">
        <f t="shared" si="240"/>
        <v>0.94994115522834399</v>
      </c>
      <c r="BF203" s="1">
        <f>SUM(BD$3:BD203)</f>
        <v>106.66119052106754</v>
      </c>
      <c r="BG203" s="1">
        <f>SUM(BE$3:BE203)</f>
        <v>142.94448982717461</v>
      </c>
      <c r="BH203" s="1">
        <f t="shared" si="241"/>
        <v>4.0241440244952208E-2</v>
      </c>
      <c r="BI203" s="1">
        <f t="shared" si="242"/>
        <v>2.6387254311898447E-2</v>
      </c>
      <c r="BJ203" s="1">
        <f>SUM(BH$3:BH203)</f>
        <v>3.1320730289678989</v>
      </c>
      <c r="BK203" s="1">
        <f>SUM(BI$3:BI203)</f>
        <v>2.0749020788872929</v>
      </c>
      <c r="BL203" s="1">
        <f t="shared" si="243"/>
        <v>5.2069751078551914</v>
      </c>
      <c r="BM203" s="34">
        <f t="shared" si="244"/>
        <v>1.0571709500806059</v>
      </c>
      <c r="BN203" s="33">
        <f t="shared" si="245"/>
        <v>1.0449853755534306</v>
      </c>
      <c r="BO203" s="14">
        <f t="shared" si="246"/>
        <v>1.3882672547480612</v>
      </c>
      <c r="BP203" s="1">
        <f t="shared" si="247"/>
        <v>0.95695119127422612</v>
      </c>
      <c r="BQ203" s="1">
        <f t="shared" si="248"/>
        <v>0.7203223994370429</v>
      </c>
      <c r="BR203" s="1">
        <f>SUM(BP$3:BP203)</f>
        <v>130.31841476811923</v>
      </c>
      <c r="BS203" s="1">
        <f>SUM(BQ$3:BQ203)</f>
        <v>115.18542280339551</v>
      </c>
      <c r="BT203" s="1">
        <f t="shared" si="249"/>
        <v>5.3163955070790345E-2</v>
      </c>
      <c r="BU203" s="1">
        <f t="shared" si="250"/>
        <v>2.0008955539917859E-2</v>
      </c>
      <c r="BV203" s="1">
        <f>SUM(BT$3:BT203)</f>
        <v>3.8797781572514074</v>
      </c>
      <c r="BW203" s="1">
        <f>SUM(BU$3:BU203)</f>
        <v>1.656197514900478</v>
      </c>
      <c r="BX203" s="1">
        <f t="shared" si="251"/>
        <v>5.5359756721518849</v>
      </c>
      <c r="BY203" s="34">
        <f t="shared" si="252"/>
        <v>2.2235806423509294</v>
      </c>
      <c r="BZ203" s="33">
        <f t="shared" si="253"/>
        <v>0.70941490575477284</v>
      </c>
      <c r="CA203" s="14">
        <f t="shared" si="254"/>
        <v>1.7238377245467191</v>
      </c>
      <c r="CB203" s="1">
        <f t="shared" si="255"/>
        <v>1.4096123324841376</v>
      </c>
      <c r="CC203" s="1">
        <f t="shared" si="256"/>
        <v>0.58010100704980727</v>
      </c>
      <c r="CD203" s="1">
        <f>SUM(CB$3:CB203)</f>
        <v>168.13348495858446</v>
      </c>
      <c r="CE203" s="1">
        <f>SUM(CC$3:CC203)</f>
        <v>96.509331172344517</v>
      </c>
      <c r="CF203" s="1">
        <f t="shared" si="257"/>
        <v>7.831179624911877E-2</v>
      </c>
      <c r="CG203" s="1">
        <f t="shared" si="258"/>
        <v>1.6113916862494648E-2</v>
      </c>
      <c r="CH203" s="1">
        <f>SUM(CF$3:CF203)</f>
        <v>5.1224223293219744</v>
      </c>
      <c r="CI203" s="1">
        <f>SUM(CG$3:CG203)</f>
        <v>1.3791942607064613</v>
      </c>
      <c r="CJ203" s="1">
        <f t="shared" si="259"/>
        <v>6.5016165900284353</v>
      </c>
      <c r="CK203" s="34">
        <f t="shared" si="260"/>
        <v>3.743228068615513</v>
      </c>
      <c r="CL203" s="33">
        <f t="shared" si="261"/>
        <v>0.62552228830510836</v>
      </c>
      <c r="CM203" s="14">
        <f t="shared" si="262"/>
        <v>1.8077303419963835</v>
      </c>
      <c r="CN203" s="1">
        <f t="shared" si="263"/>
        <v>1.5986640583336564</v>
      </c>
      <c r="CO203" s="1">
        <f t="shared" si="264"/>
        <v>0.5531798503175207</v>
      </c>
      <c r="CP203" s="1">
        <f>SUM(CN$3:CN203)</f>
        <v>181.522007680516</v>
      </c>
      <c r="CQ203" s="1">
        <f>SUM(CO$3:CO203)</f>
        <v>92.754590372688995</v>
      </c>
      <c r="CR203" s="1">
        <f t="shared" si="265"/>
        <v>8.8814669907425356E-2</v>
      </c>
      <c r="CS203" s="1">
        <f t="shared" si="266"/>
        <v>1.5366106953264465E-2</v>
      </c>
      <c r="CT203" s="1">
        <f>SUM(CR$3:CR203)</f>
        <v>5.5773861856326805</v>
      </c>
      <c r="CU203" s="1">
        <f>SUM(CS$3:CS203)</f>
        <v>1.3239380072037166</v>
      </c>
      <c r="CV203" s="1">
        <f t="shared" si="267"/>
        <v>6.9013241928363973</v>
      </c>
      <c r="CW203" s="34">
        <f t="shared" si="268"/>
        <v>4.2534481784289637</v>
      </c>
    </row>
    <row r="204" spans="2:101" x14ac:dyDescent="0.15">
      <c r="AC204" s="147"/>
      <c r="AD204" s="147"/>
      <c r="AE204" s="147"/>
      <c r="AF204" s="147"/>
      <c r="AG204" s="148"/>
      <c r="AH204" s="148"/>
      <c r="AI204" s="148"/>
      <c r="AJ204" s="148"/>
      <c r="AK204" s="148"/>
      <c r="AM204" s="12">
        <v>201</v>
      </c>
      <c r="AN204" s="13">
        <f t="shared" si="269"/>
        <v>18733.432835820895</v>
      </c>
      <c r="AO204" s="14">
        <f t="shared" si="228"/>
        <v>2674.5620172319996</v>
      </c>
      <c r="AP204" s="33">
        <f t="shared" si="229"/>
        <v>1.4572036224078346</v>
      </c>
      <c r="AQ204" s="14">
        <f t="shared" si="230"/>
        <v>0.96394327341454555</v>
      </c>
      <c r="AR204" s="1">
        <f t="shared" si="231"/>
        <v>0.68624589221623911</v>
      </c>
      <c r="AS204" s="1">
        <f t="shared" si="232"/>
        <v>1.0374054444694985</v>
      </c>
      <c r="AT204" s="1">
        <f>SUM(AR$3:AR204)</f>
        <v>102.73808570072326</v>
      </c>
      <c r="AU204" s="1">
        <f>SUM(AS$3:AS204)</f>
        <v>153.18207543270054</v>
      </c>
      <c r="AV204" s="1">
        <f t="shared" si="233"/>
        <v>3.8315395648740015E-2</v>
      </c>
      <c r="AW204" s="1">
        <f t="shared" si="234"/>
        <v>2.8960901991440163E-2</v>
      </c>
      <c r="AX204" s="1">
        <f>SUM(AV$3:AV204)</f>
        <v>3.0271970399500043</v>
      </c>
      <c r="AY204" s="1">
        <f>SUM(AW$3:AW204)</f>
        <v>2.2445786499245921</v>
      </c>
      <c r="AZ204" s="1">
        <f t="shared" si="235"/>
        <v>5.2717756898745964</v>
      </c>
      <c r="BA204" s="1">
        <f t="shared" si="236"/>
        <v>0.78261839002541222</v>
      </c>
      <c r="BB204" s="33">
        <f t="shared" si="237"/>
        <v>1.3733110049581698</v>
      </c>
      <c r="BC204" s="14">
        <f t="shared" si="238"/>
        <v>1.04783589086421</v>
      </c>
      <c r="BD204" s="1">
        <f t="shared" si="239"/>
        <v>0.72816717873054504</v>
      </c>
      <c r="BE204" s="1">
        <f t="shared" si="240"/>
        <v>0.95434791718695855</v>
      </c>
      <c r="BF204" s="1">
        <f>SUM(BD$3:BD204)</f>
        <v>107.38935769979808</v>
      </c>
      <c r="BG204" s="1">
        <f>SUM(BE$3:BE204)</f>
        <v>143.89883774436157</v>
      </c>
      <c r="BH204" s="1">
        <f t="shared" si="241"/>
        <v>4.0656000812455434E-2</v>
      </c>
      <c r="BI204" s="1">
        <f t="shared" si="242"/>
        <v>2.6642212688135925E-2</v>
      </c>
      <c r="BJ204" s="1">
        <f>SUM(BH$3:BH204)</f>
        <v>3.1727290297803541</v>
      </c>
      <c r="BK204" s="1">
        <f>SUM(BI$3:BI204)</f>
        <v>2.1015442915754288</v>
      </c>
      <c r="BL204" s="1">
        <f t="shared" si="243"/>
        <v>5.2742733213557829</v>
      </c>
      <c r="BM204" s="34">
        <f t="shared" si="244"/>
        <v>1.0711847382049253</v>
      </c>
      <c r="BN204" s="33">
        <f t="shared" si="245"/>
        <v>1.0377405351595121</v>
      </c>
      <c r="BO204" s="14">
        <f t="shared" si="246"/>
        <v>1.3834063606628677</v>
      </c>
      <c r="BP204" s="1">
        <f t="shared" si="247"/>
        <v>0.96363201216408978</v>
      </c>
      <c r="BQ204" s="1">
        <f t="shared" si="248"/>
        <v>0.72285340622609529</v>
      </c>
      <c r="BR204" s="1">
        <f>SUM(BP$3:BP204)</f>
        <v>131.28204678028331</v>
      </c>
      <c r="BS204" s="1">
        <f>SUM(BQ$3:BQ204)</f>
        <v>115.9082762096216</v>
      </c>
      <c r="BT204" s="1">
        <f t="shared" si="249"/>
        <v>5.3802787345828343E-2</v>
      </c>
      <c r="BU204" s="1">
        <f t="shared" si="250"/>
        <v>2.0179657590478493E-2</v>
      </c>
      <c r="BV204" s="1">
        <f>SUM(BT$3:BT204)</f>
        <v>3.9335809445972356</v>
      </c>
      <c r="BW204" s="1">
        <f>SUM(BU$3:BU204)</f>
        <v>1.6763771724909564</v>
      </c>
      <c r="BX204" s="1">
        <f t="shared" si="251"/>
        <v>5.6099581170881923</v>
      </c>
      <c r="BY204" s="34">
        <f t="shared" si="252"/>
        <v>2.257203772106279</v>
      </c>
      <c r="BZ204" s="33">
        <f t="shared" si="253"/>
        <v>0.70217006536085447</v>
      </c>
      <c r="CA204" s="14">
        <f t="shared" si="254"/>
        <v>1.7189768304615254</v>
      </c>
      <c r="CB204" s="1">
        <f t="shared" si="255"/>
        <v>1.4241564107209366</v>
      </c>
      <c r="CC204" s="1">
        <f t="shared" si="256"/>
        <v>0.58174140702729049</v>
      </c>
      <c r="CD204" s="1">
        <f>SUM(CB$3:CB204)</f>
        <v>169.5576413693054</v>
      </c>
      <c r="CE204" s="1">
        <f>SUM(CC$3:CC204)</f>
        <v>97.091072579371811</v>
      </c>
      <c r="CF204" s="1">
        <f t="shared" si="257"/>
        <v>7.9515399598585626E-2</v>
      </c>
      <c r="CG204" s="1">
        <f t="shared" si="258"/>
        <v>1.6240280946178527E-2</v>
      </c>
      <c r="CH204" s="1">
        <f>SUM(CF$3:CF204)</f>
        <v>5.2019377289205604</v>
      </c>
      <c r="CI204" s="1">
        <f>SUM(CG$3:CG204)</f>
        <v>1.3954345416526399</v>
      </c>
      <c r="CJ204" s="1">
        <f t="shared" si="259"/>
        <v>6.5973722705732003</v>
      </c>
      <c r="CK204" s="34">
        <f t="shared" si="260"/>
        <v>3.8065031872679205</v>
      </c>
      <c r="CL204" s="33">
        <f t="shared" si="261"/>
        <v>0.61827744791118999</v>
      </c>
      <c r="CM204" s="14">
        <f t="shared" si="262"/>
        <v>1.80286944791119</v>
      </c>
      <c r="CN204" s="1">
        <f t="shared" si="263"/>
        <v>1.6173968553736429</v>
      </c>
      <c r="CO204" s="1">
        <f t="shared" si="264"/>
        <v>0.55467133305664651</v>
      </c>
      <c r="CP204" s="1">
        <f>SUM(CN$3:CN204)</f>
        <v>183.13940453588964</v>
      </c>
      <c r="CQ204" s="1">
        <f>SUM(CO$3:CO204)</f>
        <v>93.309261705745641</v>
      </c>
      <c r="CR204" s="1">
        <f t="shared" si="265"/>
        <v>9.0304657758361717E-2</v>
      </c>
      <c r="CS204" s="1">
        <f t="shared" si="266"/>
        <v>1.5484574714498048E-2</v>
      </c>
      <c r="CT204" s="1">
        <f>SUM(CR$3:CR204)</f>
        <v>5.6676908433910427</v>
      </c>
      <c r="CU204" s="1">
        <f>SUM(CS$3:CS204)</f>
        <v>1.3394225819182146</v>
      </c>
      <c r="CV204" s="1">
        <f t="shared" si="267"/>
        <v>7.0071134253092575</v>
      </c>
      <c r="CW204" s="34">
        <f t="shared" si="268"/>
        <v>4.3282682614728278</v>
      </c>
    </row>
    <row r="205" spans="2:101" x14ac:dyDescent="0.15">
      <c r="AC205" s="147"/>
      <c r="AD205" s="147"/>
      <c r="AE205" s="147"/>
      <c r="AF205" s="147"/>
      <c r="AG205" s="148"/>
      <c r="AH205" s="148"/>
      <c r="AI205" s="148"/>
      <c r="AJ205" s="148"/>
      <c r="AK205" s="148"/>
      <c r="AM205" s="12">
        <v>202</v>
      </c>
      <c r="AN205" s="13">
        <f t="shared" si="269"/>
        <v>18640.69306930693</v>
      </c>
      <c r="AO205" s="14">
        <f t="shared" si="228"/>
        <v>2693.0977622079995</v>
      </c>
      <c r="AP205" s="33">
        <f t="shared" si="229"/>
        <v>1.4500128858891699</v>
      </c>
      <c r="AQ205" s="14">
        <f t="shared" si="230"/>
        <v>0.95914813421131728</v>
      </c>
      <c r="AR205" s="1">
        <f t="shared" si="231"/>
        <v>0.68964904362679846</v>
      </c>
      <c r="AS205" s="1">
        <f t="shared" si="232"/>
        <v>1.042591821149998</v>
      </c>
      <c r="AT205" s="1">
        <f>SUM(AR$3:AR205)</f>
        <v>103.42773474435006</v>
      </c>
      <c r="AU205" s="1">
        <f>SUM(AS$3:AS205)</f>
        <v>154.22466725385055</v>
      </c>
      <c r="AV205" s="1">
        <f t="shared" si="233"/>
        <v>3.8696974114614806E-2</v>
      </c>
      <c r="AW205" s="1">
        <f t="shared" si="234"/>
        <v>2.9250492760041612E-2</v>
      </c>
      <c r="AX205" s="1">
        <f>SUM(AV$3:AV205)</f>
        <v>3.0658940140646189</v>
      </c>
      <c r="AY205" s="1">
        <f>SUM(AW$3:AW205)</f>
        <v>2.2738291426846335</v>
      </c>
      <c r="AZ205" s="1">
        <f t="shared" si="235"/>
        <v>5.3397231567492529</v>
      </c>
      <c r="BA205" s="1">
        <f t="shared" si="236"/>
        <v>0.79206487137998538</v>
      </c>
      <c r="BB205" s="33">
        <f t="shared" si="237"/>
        <v>1.3661202684395051</v>
      </c>
      <c r="BC205" s="14">
        <f t="shared" si="238"/>
        <v>1.0430407516609816</v>
      </c>
      <c r="BD205" s="1">
        <f t="shared" si="239"/>
        <v>0.73199997328367161</v>
      </c>
      <c r="BE205" s="1">
        <f t="shared" si="240"/>
        <v>0.95873531154708791</v>
      </c>
      <c r="BF205" s="1">
        <f>SUM(BD$3:BD205)</f>
        <v>108.12135767308176</v>
      </c>
      <c r="BG205" s="1">
        <f>SUM(BE$3:BE205)</f>
        <v>144.85757305590866</v>
      </c>
      <c r="BH205" s="1">
        <f t="shared" si="241"/>
        <v>4.1073331834250465E-2</v>
      </c>
      <c r="BI205" s="1">
        <f t="shared" si="242"/>
        <v>2.6897851796182187E-2</v>
      </c>
      <c r="BJ205" s="1">
        <f>SUM(BH$3:BH205)</f>
        <v>3.2138023616146048</v>
      </c>
      <c r="BK205" s="1">
        <f>SUM(BI$3:BI205)</f>
        <v>2.1284421433716108</v>
      </c>
      <c r="BL205" s="1">
        <f t="shared" si="243"/>
        <v>5.3422445049862155</v>
      </c>
      <c r="BM205" s="34">
        <f t="shared" si="244"/>
        <v>1.085360218242994</v>
      </c>
      <c r="BN205" s="33">
        <f t="shared" si="245"/>
        <v>1.0305497986408476</v>
      </c>
      <c r="BO205" s="14">
        <f t="shared" si="246"/>
        <v>1.3786112214596395</v>
      </c>
      <c r="BP205" s="1">
        <f t="shared" si="247"/>
        <v>0.97035582493816541</v>
      </c>
      <c r="BQ205" s="1">
        <f t="shared" si="248"/>
        <v>0.72536766307561651</v>
      </c>
      <c r="BR205" s="1">
        <f>SUM(BP$3:BP205)</f>
        <v>132.25240260522148</v>
      </c>
      <c r="BS205" s="1">
        <f>SUM(BQ$3:BQ205)</f>
        <v>116.63364387269722</v>
      </c>
      <c r="BT205" s="1">
        <f t="shared" si="249"/>
        <v>5.4447743510419276E-2</v>
      </c>
      <c r="BU205" s="1">
        <f t="shared" si="250"/>
        <v>2.0350592769621461E-2</v>
      </c>
      <c r="BV205" s="1">
        <f>SUM(BT$3:BT205)</f>
        <v>3.9880286881076548</v>
      </c>
      <c r="BW205" s="1">
        <f>SUM(BU$3:BU205)</f>
        <v>1.6967277652605779</v>
      </c>
      <c r="BX205" s="1">
        <f t="shared" si="251"/>
        <v>5.6847564533682329</v>
      </c>
      <c r="BY205" s="34">
        <f t="shared" si="252"/>
        <v>2.2913009228470766</v>
      </c>
      <c r="BZ205" s="33">
        <f t="shared" si="253"/>
        <v>0.69497932884218994</v>
      </c>
      <c r="CA205" s="14">
        <f t="shared" si="254"/>
        <v>1.714181691258297</v>
      </c>
      <c r="CB205" s="1">
        <f t="shared" si="255"/>
        <v>1.4388917173492963</v>
      </c>
      <c r="CC205" s="1">
        <f t="shared" si="256"/>
        <v>0.58336873220594776</v>
      </c>
      <c r="CD205" s="1">
        <f>SUM(CB$3:CB205)</f>
        <v>170.99653308665469</v>
      </c>
      <c r="CE205" s="1">
        <f>SUM(CC$3:CC205)</f>
        <v>97.674441311577766</v>
      </c>
      <c r="CF205" s="1">
        <f t="shared" si="257"/>
        <v>8.0737813029043856E-2</v>
      </c>
      <c r="CG205" s="1">
        <f t="shared" si="258"/>
        <v>1.6366733875777979E-2</v>
      </c>
      <c r="CH205" s="1">
        <f>SUM(CF$3:CF205)</f>
        <v>5.2826755419496045</v>
      </c>
      <c r="CI205" s="1">
        <f>SUM(CG$3:CG205)</f>
        <v>1.4118012755284179</v>
      </c>
      <c r="CJ205" s="1">
        <f t="shared" si="259"/>
        <v>6.6944768174780229</v>
      </c>
      <c r="CK205" s="34">
        <f t="shared" si="260"/>
        <v>3.8708742664211866</v>
      </c>
      <c r="CL205" s="33">
        <f t="shared" si="261"/>
        <v>0.61108671139252546</v>
      </c>
      <c r="CM205" s="14">
        <f t="shared" si="262"/>
        <v>1.7980743087079616</v>
      </c>
      <c r="CN205" s="1">
        <f t="shared" si="263"/>
        <v>1.6364289737560009</v>
      </c>
      <c r="CO205" s="1">
        <f t="shared" si="264"/>
        <v>0.55615054125241792</v>
      </c>
      <c r="CP205" s="1">
        <f>SUM(CN$3:CN205)</f>
        <v>184.77583350964565</v>
      </c>
      <c r="CQ205" s="1">
        <f>SUM(CO$3:CO205)</f>
        <v>93.865412246998062</v>
      </c>
      <c r="CR205" s="1">
        <f t="shared" si="265"/>
        <v>9.1821847971864504E-2</v>
      </c>
      <c r="CS205" s="1">
        <f t="shared" si="266"/>
        <v>1.5603112407359503E-2</v>
      </c>
      <c r="CT205" s="1">
        <f>SUM(CR$3:CR205)</f>
        <v>5.7595126913629073</v>
      </c>
      <c r="CU205" s="1">
        <f>SUM(CS$3:CS205)</f>
        <v>1.3550256943255741</v>
      </c>
      <c r="CV205" s="1">
        <f t="shared" si="267"/>
        <v>7.1145383856884816</v>
      </c>
      <c r="CW205" s="34">
        <f t="shared" si="268"/>
        <v>4.404486997037333</v>
      </c>
    </row>
    <row r="206" spans="2:101" x14ac:dyDescent="0.15">
      <c r="AC206" s="147"/>
      <c r="AD206" s="147"/>
      <c r="AE206" s="147"/>
      <c r="AF206" s="147"/>
      <c r="AG206" s="148"/>
      <c r="AH206" s="148"/>
      <c r="AI206" s="148"/>
      <c r="AJ206" s="148"/>
      <c r="AK206" s="148"/>
      <c r="AM206" s="12">
        <v>203</v>
      </c>
      <c r="AN206" s="13">
        <f t="shared" si="269"/>
        <v>18548.866995073891</v>
      </c>
      <c r="AO206" s="14">
        <f t="shared" si="228"/>
        <v>2711.7236559279995</v>
      </c>
      <c r="AP206" s="33">
        <f t="shared" si="229"/>
        <v>1.4428753675899173</v>
      </c>
      <c r="AQ206" s="14">
        <f t="shared" si="230"/>
        <v>0.9544178642342126</v>
      </c>
      <c r="AR206" s="1">
        <f t="shared" si="231"/>
        <v>0.69306055288083079</v>
      </c>
      <c r="AS206" s="1">
        <f t="shared" si="232"/>
        <v>1.0477590974288402</v>
      </c>
      <c r="AT206" s="1">
        <f>SUM(AR$3:AR206)</f>
        <v>104.1207952972309</v>
      </c>
      <c r="AU206" s="1">
        <f>SUM(AS$3:AS206)</f>
        <v>155.27242635127939</v>
      </c>
      <c r="AV206" s="1">
        <f t="shared" si="233"/>
        <v>3.9080914509669072E-2</v>
      </c>
      <c r="AW206" s="1">
        <f t="shared" si="234"/>
        <v>2.954098566361869E-2</v>
      </c>
      <c r="AX206" s="1">
        <f>SUM(AV$3:AV206)</f>
        <v>3.104974928574288</v>
      </c>
      <c r="AY206" s="1">
        <f>SUM(AW$3:AW206)</f>
        <v>2.3033701283482522</v>
      </c>
      <c r="AZ206" s="1">
        <f t="shared" si="235"/>
        <v>5.4083450569225402</v>
      </c>
      <c r="BA206" s="1">
        <f t="shared" si="236"/>
        <v>0.80160480022603586</v>
      </c>
      <c r="BB206" s="33">
        <f t="shared" si="237"/>
        <v>1.3589827501402532</v>
      </c>
      <c r="BC206" s="14">
        <f t="shared" si="238"/>
        <v>1.0383104816838771</v>
      </c>
      <c r="BD206" s="1">
        <f t="shared" si="239"/>
        <v>0.73584451303505916</v>
      </c>
      <c r="BE206" s="1">
        <f t="shared" si="240"/>
        <v>0.96310305793913675</v>
      </c>
      <c r="BF206" s="1">
        <f>SUM(BD$3:BD206)</f>
        <v>108.85720218611682</v>
      </c>
      <c r="BG206" s="1">
        <f>SUM(BE$3:BE206)</f>
        <v>145.82067611384781</v>
      </c>
      <c r="BH206" s="1">
        <f t="shared" si="241"/>
        <v>4.1493454485032506E-2</v>
      </c>
      <c r="BI206" s="1">
        <f t="shared" si="242"/>
        <v>2.7154155661339552E-2</v>
      </c>
      <c r="BJ206" s="1">
        <f>SUM(BH$3:BH206)</f>
        <v>3.2552958160996375</v>
      </c>
      <c r="BK206" s="1">
        <f>SUM(BI$3:BI206)</f>
        <v>2.1555962990329505</v>
      </c>
      <c r="BL206" s="1">
        <f t="shared" si="243"/>
        <v>5.4108921151325884</v>
      </c>
      <c r="BM206" s="34">
        <f t="shared" si="244"/>
        <v>1.099699517066687</v>
      </c>
      <c r="BN206" s="33">
        <f t="shared" si="245"/>
        <v>1.0234122803415953</v>
      </c>
      <c r="BO206" s="14">
        <f t="shared" si="246"/>
        <v>1.3738809514825348</v>
      </c>
      <c r="BP206" s="1">
        <f t="shared" si="247"/>
        <v>0.9771233150204327</v>
      </c>
      <c r="BQ206" s="1">
        <f t="shared" si="248"/>
        <v>0.72786510281033789</v>
      </c>
      <c r="BR206" s="1">
        <f>SUM(BP$3:BP206)</f>
        <v>133.22952592024191</v>
      </c>
      <c r="BS206" s="1">
        <f>SUM(BQ$3:BQ206)</f>
        <v>117.36150897550756</v>
      </c>
      <c r="BT206" s="1">
        <f t="shared" si="249"/>
        <v>5.5098898041429957E-2</v>
      </c>
      <c r="BU206" s="1">
        <f t="shared" si="250"/>
        <v>2.0521752204235917E-2</v>
      </c>
      <c r="BV206" s="1">
        <f>SUM(BT$3:BT206)</f>
        <v>4.043127586149085</v>
      </c>
      <c r="BW206" s="1">
        <f>SUM(BU$3:BU206)</f>
        <v>1.7172495174648139</v>
      </c>
      <c r="BX206" s="1">
        <f t="shared" si="251"/>
        <v>5.7603771036138989</v>
      </c>
      <c r="BY206" s="34">
        <f t="shared" si="252"/>
        <v>2.325878068684271</v>
      </c>
      <c r="BZ206" s="33">
        <f t="shared" si="253"/>
        <v>0.68784181054293758</v>
      </c>
      <c r="CA206" s="14">
        <f t="shared" si="254"/>
        <v>1.7094514212811924</v>
      </c>
      <c r="CB206" s="1">
        <f t="shared" si="255"/>
        <v>1.4538226444982532</v>
      </c>
      <c r="CC206" s="1">
        <f t="shared" si="256"/>
        <v>0.58498298784678204</v>
      </c>
      <c r="CD206" s="1">
        <f>SUM(CB$3:CB206)</f>
        <v>172.45035573115294</v>
      </c>
      <c r="CE206" s="1">
        <f>SUM(CC$3:CC206)</f>
        <v>98.259424299424552</v>
      </c>
      <c r="CF206" s="1">
        <f t="shared" si="257"/>
        <v>8.1979443564762611E-2</v>
      </c>
      <c r="CG206" s="1">
        <f t="shared" si="258"/>
        <v>1.6493270351791215E-2</v>
      </c>
      <c r="CH206" s="1">
        <f>SUM(CF$3:CF206)</f>
        <v>5.3646549855143668</v>
      </c>
      <c r="CI206" s="1">
        <f>SUM(CG$3:CG206)</f>
        <v>1.4282945458802092</v>
      </c>
      <c r="CJ206" s="1">
        <f t="shared" si="259"/>
        <v>6.7929495313945765</v>
      </c>
      <c r="CK206" s="34">
        <f t="shared" si="260"/>
        <v>3.9363604396341576</v>
      </c>
      <c r="CL206" s="33">
        <f t="shared" si="261"/>
        <v>0.60394919309327311</v>
      </c>
      <c r="CM206" s="14">
        <f t="shared" si="262"/>
        <v>1.793344038730857</v>
      </c>
      <c r="CN206" s="1">
        <f t="shared" si="263"/>
        <v>1.6557684179992957</v>
      </c>
      <c r="CO206" s="1">
        <f t="shared" si="264"/>
        <v>0.55761748911697739</v>
      </c>
      <c r="CP206" s="1">
        <f>SUM(CN$3:CN206)</f>
        <v>186.43160192764495</v>
      </c>
      <c r="CQ206" s="1">
        <f>SUM(CO$3:CO206)</f>
        <v>94.423029736115041</v>
      </c>
      <c r="CR206" s="1">
        <f t="shared" si="265"/>
        <v>9.3366941348293625E-2</v>
      </c>
      <c r="CS206" s="1">
        <f t="shared" si="266"/>
        <v>1.5721715318159222E-2</v>
      </c>
      <c r="CT206" s="1">
        <f>SUM(CR$3:CR206)</f>
        <v>5.8528796327112014</v>
      </c>
      <c r="CU206" s="1">
        <f>SUM(CS$3:CS206)</f>
        <v>1.3707474096437333</v>
      </c>
      <c r="CV206" s="1">
        <f t="shared" si="267"/>
        <v>7.2236270423549342</v>
      </c>
      <c r="CW206" s="34">
        <f t="shared" si="268"/>
        <v>4.4821322230674685</v>
      </c>
    </row>
    <row r="207" spans="2:101" x14ac:dyDescent="0.15">
      <c r="AC207" s="147"/>
      <c r="AD207" s="147"/>
      <c r="AE207" s="147"/>
      <c r="AF207" s="147"/>
      <c r="AG207" s="148"/>
      <c r="AH207" s="148"/>
      <c r="AI207" s="148"/>
      <c r="AJ207" s="148"/>
      <c r="AK207" s="148"/>
      <c r="AM207" s="12">
        <v>204</v>
      </c>
      <c r="AN207" s="13">
        <f t="shared" si="269"/>
        <v>18457.941176470587</v>
      </c>
      <c r="AO207" s="14">
        <f t="shared" si="228"/>
        <v>2730.4396983919996</v>
      </c>
      <c r="AP207" s="33">
        <f t="shared" si="229"/>
        <v>1.4357901992200366</v>
      </c>
      <c r="AQ207" s="14">
        <f t="shared" si="230"/>
        <v>0.94975159519319097</v>
      </c>
      <c r="AR207" s="1">
        <f t="shared" si="231"/>
        <v>0.6964805864695478</v>
      </c>
      <c r="AS207" s="1">
        <f t="shared" si="232"/>
        <v>1.0529068917189741</v>
      </c>
      <c r="AT207" s="1">
        <f>SUM(AR$3:AR207)</f>
        <v>104.81727588370045</v>
      </c>
      <c r="AU207" s="1">
        <f>SUM(AS$3:AS207)</f>
        <v>156.32533324299837</v>
      </c>
      <c r="AV207" s="1">
        <f t="shared" si="233"/>
        <v>3.9467233233274376E-2</v>
      </c>
      <c r="AW207" s="1">
        <f t="shared" si="234"/>
        <v>2.9832361932037602E-2</v>
      </c>
      <c r="AX207" s="1">
        <f>SUM(AV$3:AV207)</f>
        <v>3.1444421618075622</v>
      </c>
      <c r="AY207" s="1">
        <f>SUM(AW$3:AW207)</f>
        <v>2.3332024902802897</v>
      </c>
      <c r="AZ207" s="1">
        <f t="shared" si="235"/>
        <v>5.4776446520878519</v>
      </c>
      <c r="BA207" s="1">
        <f t="shared" si="236"/>
        <v>0.8112396715272725</v>
      </c>
      <c r="BB207" s="33">
        <f t="shared" si="237"/>
        <v>1.351897581770372</v>
      </c>
      <c r="BC207" s="14">
        <f t="shared" si="238"/>
        <v>1.0336442126428553</v>
      </c>
      <c r="BD207" s="1">
        <f t="shared" si="239"/>
        <v>0.73970100507943359</v>
      </c>
      <c r="BE207" s="1">
        <f t="shared" si="240"/>
        <v>0.9674508769735839</v>
      </c>
      <c r="BF207" s="1">
        <f>SUM(BD$3:BD207)</f>
        <v>109.59690319119626</v>
      </c>
      <c r="BG207" s="1">
        <f>SUM(BE$3:BE207)</f>
        <v>146.78812699082138</v>
      </c>
      <c r="BH207" s="1">
        <f t="shared" si="241"/>
        <v>4.1916390287834566E-2</v>
      </c>
      <c r="BI207" s="1">
        <f t="shared" si="242"/>
        <v>2.7411108180918211E-2</v>
      </c>
      <c r="BJ207" s="1">
        <f>SUM(BH$3:BH207)</f>
        <v>3.297212206387472</v>
      </c>
      <c r="BK207" s="1">
        <f>SUM(BI$3:BI207)</f>
        <v>2.1830074072138688</v>
      </c>
      <c r="BL207" s="1">
        <f t="shared" si="243"/>
        <v>5.4802196136013404</v>
      </c>
      <c r="BM207" s="34">
        <f t="shared" si="244"/>
        <v>1.1142047991736033</v>
      </c>
      <c r="BN207" s="33">
        <f t="shared" si="245"/>
        <v>1.0163271119717143</v>
      </c>
      <c r="BO207" s="14">
        <f t="shared" si="246"/>
        <v>1.369214682441513</v>
      </c>
      <c r="BP207" s="1">
        <f t="shared" si="247"/>
        <v>0.98393518014093018</v>
      </c>
      <c r="BQ207" s="1">
        <f t="shared" si="248"/>
        <v>0.73034565932118956</v>
      </c>
      <c r="BR207" s="1">
        <f>SUM(BP$3:BP207)</f>
        <v>134.21346110038283</v>
      </c>
      <c r="BS207" s="1">
        <f>SUM(BQ$3:BQ207)</f>
        <v>118.09185463482875</v>
      </c>
      <c r="BT207" s="1">
        <f t="shared" si="249"/>
        <v>5.5756326874652713E-2</v>
      </c>
      <c r="BU207" s="1">
        <f t="shared" si="250"/>
        <v>2.0693127014100372E-2</v>
      </c>
      <c r="BV207" s="1">
        <f>SUM(BT$3:BT207)</f>
        <v>4.0988839130237373</v>
      </c>
      <c r="BW207" s="1">
        <f>SUM(BU$3:BU207)</f>
        <v>1.7379426444789143</v>
      </c>
      <c r="BX207" s="1">
        <f t="shared" si="251"/>
        <v>5.8368265575026514</v>
      </c>
      <c r="BY207" s="34">
        <f t="shared" si="252"/>
        <v>2.3609412685448232</v>
      </c>
      <c r="BZ207" s="33">
        <f t="shared" si="253"/>
        <v>0.68075664217305665</v>
      </c>
      <c r="CA207" s="14">
        <f t="shared" si="254"/>
        <v>1.7047851522401711</v>
      </c>
      <c r="CB207" s="1">
        <f t="shared" si="255"/>
        <v>1.4689537171578384</v>
      </c>
      <c r="CC207" s="1">
        <f t="shared" si="256"/>
        <v>0.58658417964630383</v>
      </c>
      <c r="CD207" s="1">
        <f>SUM(CB$3:CB207)</f>
        <v>173.91930944831077</v>
      </c>
      <c r="CE207" s="1">
        <f>SUM(CC$3:CC207)</f>
        <v>98.846008479070861</v>
      </c>
      <c r="CF207" s="1">
        <f t="shared" si="257"/>
        <v>8.3240710638944171E-2</v>
      </c>
      <c r="CG207" s="1">
        <f t="shared" si="258"/>
        <v>1.6619885089978609E-2</v>
      </c>
      <c r="CH207" s="1">
        <f>SUM(CF$3:CF207)</f>
        <v>5.4478956961533109</v>
      </c>
      <c r="CI207" s="1">
        <f>SUM(CG$3:CG207)</f>
        <v>1.4449144309701878</v>
      </c>
      <c r="CJ207" s="1">
        <f t="shared" si="259"/>
        <v>6.8928101271234983</v>
      </c>
      <c r="CK207" s="34">
        <f t="shared" si="260"/>
        <v>4.0029812651831236</v>
      </c>
      <c r="CL207" s="33">
        <f t="shared" si="261"/>
        <v>0.59686402472339217</v>
      </c>
      <c r="CM207" s="14">
        <f t="shared" si="262"/>
        <v>1.7886777696898353</v>
      </c>
      <c r="CN207" s="1">
        <f t="shared" si="263"/>
        <v>1.6754234776730517</v>
      </c>
      <c r="CO207" s="1">
        <f t="shared" si="264"/>
        <v>0.55907219117136142</v>
      </c>
      <c r="CP207" s="1">
        <f>SUM(CN$3:CN207)</f>
        <v>188.10702540531801</v>
      </c>
      <c r="CQ207" s="1">
        <f>SUM(CO$3:CO207)</f>
        <v>94.982101927286408</v>
      </c>
      <c r="CR207" s="1">
        <f t="shared" si="265"/>
        <v>9.4940663734806252E-2</v>
      </c>
      <c r="CS207" s="1">
        <f t="shared" si="266"/>
        <v>1.5840378749855239E-2</v>
      </c>
      <c r="CT207" s="1">
        <f>SUM(CR$3:CR207)</f>
        <v>5.9478202964460074</v>
      </c>
      <c r="CU207" s="1">
        <f>SUM(CS$3:CS207)</f>
        <v>1.3865877883935886</v>
      </c>
      <c r="CV207" s="1">
        <f t="shared" si="267"/>
        <v>7.3344080848395965</v>
      </c>
      <c r="CW207" s="34">
        <f t="shared" si="268"/>
        <v>4.5612325080524183</v>
      </c>
    </row>
    <row r="208" spans="2:101" x14ac:dyDescent="0.15">
      <c r="AC208" s="147"/>
      <c r="AD208" s="147"/>
      <c r="AE208" s="147"/>
      <c r="AF208" s="147"/>
      <c r="AG208" s="148"/>
      <c r="AH208" s="148"/>
      <c r="AI208" s="148"/>
      <c r="AJ208" s="148"/>
      <c r="AK208" s="148"/>
      <c r="AM208" s="12">
        <v>205</v>
      </c>
      <c r="AN208" s="13">
        <f t="shared" si="269"/>
        <v>18367.90243902439</v>
      </c>
      <c r="AO208" s="14">
        <f t="shared" si="228"/>
        <v>2749.2458895999998</v>
      </c>
      <c r="AP208" s="33">
        <f t="shared" si="229"/>
        <v>1.4287565294317315</v>
      </c>
      <c r="AQ208" s="14">
        <f t="shared" si="230"/>
        <v>0.94514847574045602</v>
      </c>
      <c r="AR208" s="1">
        <f t="shared" si="231"/>
        <v>0.69990931232890774</v>
      </c>
      <c r="AS208" s="1">
        <f t="shared" si="232"/>
        <v>1.0580348227473697</v>
      </c>
      <c r="AT208" s="1">
        <f>SUM(AR$3:AR208)</f>
        <v>105.51718519602936</v>
      </c>
      <c r="AU208" s="1">
        <f>SUM(AS$3:AS208)</f>
        <v>157.38336806574574</v>
      </c>
      <c r="AV208" s="1">
        <f t="shared" si="233"/>
        <v>3.98559469520628E-2</v>
      </c>
      <c r="AW208" s="1">
        <f t="shared" si="234"/>
        <v>3.0124602592112609E-2</v>
      </c>
      <c r="AX208" s="1">
        <f>SUM(AV$3:AV208)</f>
        <v>3.1842981087596249</v>
      </c>
      <c r="AY208" s="1">
        <f>SUM(AW$3:AW208)</f>
        <v>2.3633270928724022</v>
      </c>
      <c r="AZ208" s="1">
        <f t="shared" si="235"/>
        <v>5.5476252016320267</v>
      </c>
      <c r="BA208" s="1">
        <f t="shared" si="236"/>
        <v>0.82097101588722277</v>
      </c>
      <c r="BB208" s="33">
        <f t="shared" si="237"/>
        <v>1.3448639119820669</v>
      </c>
      <c r="BC208" s="14">
        <f t="shared" si="238"/>
        <v>1.0290410931901204</v>
      </c>
      <c r="BD208" s="1">
        <f t="shared" si="239"/>
        <v>0.74356965867735658</v>
      </c>
      <c r="BE208" s="1">
        <f t="shared" si="240"/>
        <v>0.97177849030295738</v>
      </c>
      <c r="BF208" s="1">
        <f>SUM(BD$3:BD208)</f>
        <v>110.34047284987362</v>
      </c>
      <c r="BG208" s="1">
        <f>SUM(BE$3:BE208)</f>
        <v>147.75990548112435</v>
      </c>
      <c r="BH208" s="1">
        <f t="shared" si="241"/>
        <v>4.2342161119127253E-2</v>
      </c>
      <c r="BI208" s="1">
        <f t="shared" si="242"/>
        <v>2.7668693126681427E-2</v>
      </c>
      <c r="BJ208" s="1">
        <f>SUM(BH$3:BH208)</f>
        <v>3.3395543675065991</v>
      </c>
      <c r="BK208" s="1">
        <f>SUM(BI$3:BI208)</f>
        <v>2.2106761003405504</v>
      </c>
      <c r="BL208" s="1">
        <f t="shared" si="243"/>
        <v>5.5502304678471495</v>
      </c>
      <c r="BM208" s="34">
        <f t="shared" si="244"/>
        <v>1.1288782671660487</v>
      </c>
      <c r="BN208" s="33">
        <f t="shared" si="245"/>
        <v>1.0092934421834092</v>
      </c>
      <c r="BO208" s="14">
        <f t="shared" si="246"/>
        <v>1.3646115629887783</v>
      </c>
      <c r="BP208" s="1">
        <f t="shared" si="247"/>
        <v>0.99079213061832183</v>
      </c>
      <c r="BQ208" s="1">
        <f t="shared" si="248"/>
        <v>0.7328092675763318</v>
      </c>
      <c r="BR208" s="1">
        <f>SUM(BP$3:BP208)</f>
        <v>135.20425323100116</v>
      </c>
      <c r="BS208" s="1">
        <f>SUM(BQ$3:BQ208)</f>
        <v>118.82466390240508</v>
      </c>
      <c r="BT208" s="1">
        <f t="shared" si="249"/>
        <v>5.6420107437987775E-2</v>
      </c>
      <c r="BU208" s="1">
        <f t="shared" si="250"/>
        <v>2.0864708312937224E-2</v>
      </c>
      <c r="BV208" s="1">
        <f>SUM(BT$3:BT208)</f>
        <v>4.1553040204617249</v>
      </c>
      <c r="BW208" s="1">
        <f>SUM(BU$3:BU208)</f>
        <v>1.7588073527918515</v>
      </c>
      <c r="BX208" s="1">
        <f t="shared" si="251"/>
        <v>5.9141113732535766</v>
      </c>
      <c r="BY208" s="34">
        <f t="shared" si="252"/>
        <v>2.3964966676698731</v>
      </c>
      <c r="BZ208" s="33">
        <f t="shared" si="253"/>
        <v>0.67372297238475143</v>
      </c>
      <c r="CA208" s="14">
        <f t="shared" si="254"/>
        <v>1.700182032787436</v>
      </c>
      <c r="CB208" s="1">
        <f t="shared" si="255"/>
        <v>1.4842895982310627</v>
      </c>
      <c r="CC208" s="1">
        <f t="shared" si="256"/>
        <v>0.58817231373778689</v>
      </c>
      <c r="CD208" s="1">
        <f>SUM(CB$3:CB208)</f>
        <v>175.40359904654184</v>
      </c>
      <c r="CE208" s="1">
        <f>SUM(CC$3:CC208)</f>
        <v>99.434180792808647</v>
      </c>
      <c r="CF208" s="1">
        <f t="shared" si="257"/>
        <v>8.452204656593551E-2</v>
      </c>
      <c r="CG208" s="1">
        <f t="shared" si="258"/>
        <v>1.6746572821700875E-2</v>
      </c>
      <c r="CH208" s="1">
        <f>SUM(CF$3:CF208)</f>
        <v>5.5324177427192467</v>
      </c>
      <c r="CI208" s="1">
        <f>SUM(CG$3:CG208)</f>
        <v>1.4616610037918887</v>
      </c>
      <c r="CJ208" s="1">
        <f t="shared" si="259"/>
        <v>6.9940787465111356</v>
      </c>
      <c r="CK208" s="34">
        <f t="shared" si="260"/>
        <v>4.0707567389273578</v>
      </c>
      <c r="CL208" s="33">
        <f t="shared" si="261"/>
        <v>0.58983035493508695</v>
      </c>
      <c r="CM208" s="14">
        <f t="shared" si="262"/>
        <v>1.7840746502371003</v>
      </c>
      <c r="CN208" s="1">
        <f t="shared" si="263"/>
        <v>1.6954027401829019</v>
      </c>
      <c r="CO208" s="1">
        <f t="shared" si="264"/>
        <v>0.56051466224639301</v>
      </c>
      <c r="CP208" s="1">
        <f>SUM(CN$3:CN208)</f>
        <v>189.80242814550093</v>
      </c>
      <c r="CQ208" s="1">
        <f>SUM(CO$3:CO208)</f>
        <v>95.542616589532798</v>
      </c>
      <c r="CR208" s="1">
        <f t="shared" si="265"/>
        <v>9.6543767149304141E-2</v>
      </c>
      <c r="CS208" s="1">
        <f t="shared" si="266"/>
        <v>1.5959098022293134E-2</v>
      </c>
      <c r="CT208" s="1">
        <f>SUM(CR$3:CR208)</f>
        <v>6.044364063595312</v>
      </c>
      <c r="CU208" s="1">
        <f>SUM(CS$3:CS208)</f>
        <v>1.4025468864158819</v>
      </c>
      <c r="CV208" s="1">
        <f t="shared" si="267"/>
        <v>7.4469109500111941</v>
      </c>
      <c r="CW208" s="34">
        <f t="shared" si="268"/>
        <v>4.6418171771794299</v>
      </c>
    </row>
    <row r="209" spans="29:101" x14ac:dyDescent="0.15">
      <c r="AC209" s="147"/>
      <c r="AD209" s="147"/>
      <c r="AE209" s="147"/>
      <c r="AF209" s="147"/>
      <c r="AG209" s="148"/>
      <c r="AH209" s="148"/>
      <c r="AI209" s="148"/>
      <c r="AJ209" s="148"/>
      <c r="AK209" s="148"/>
      <c r="AM209" s="12">
        <v>206</v>
      </c>
      <c r="AN209" s="13">
        <f t="shared" si="269"/>
        <v>18278.73786407767</v>
      </c>
      <c r="AO209" s="14">
        <f t="shared" si="228"/>
        <v>2768.1422295519997</v>
      </c>
      <c r="AP209" s="33">
        <f t="shared" si="229"/>
        <v>1.4217735234082307</v>
      </c>
      <c r="AQ209" s="14">
        <f t="shared" si="230"/>
        <v>0.94060767105923726</v>
      </c>
      <c r="AR209" s="1">
        <f t="shared" si="231"/>
        <v>0.70334689986548038</v>
      </c>
      <c r="AS209" s="1">
        <f t="shared" si="232"/>
        <v>1.0631425096436646</v>
      </c>
      <c r="AT209" s="1">
        <f>SUM(AR$3:AR209)</f>
        <v>106.22053209589484</v>
      </c>
      <c r="AU209" s="1">
        <f>SUM(AS$3:AS209)</f>
        <v>158.4465105753894</v>
      </c>
      <c r="AV209" s="1">
        <f t="shared" si="233"/>
        <v>4.0247072603413599E-2</v>
      </c>
      <c r="AW209" s="1">
        <f t="shared" si="234"/>
        <v>3.0417688470360405E-2</v>
      </c>
      <c r="AX209" s="1">
        <f>SUM(AV$3:AV209)</f>
        <v>3.2245451813630384</v>
      </c>
      <c r="AY209" s="1">
        <f>SUM(AW$3:AW209)</f>
        <v>2.3937447813427624</v>
      </c>
      <c r="AZ209" s="1">
        <f t="shared" si="235"/>
        <v>5.6182899627058003</v>
      </c>
      <c r="BA209" s="1">
        <f t="shared" si="236"/>
        <v>0.830800400020276</v>
      </c>
      <c r="BB209" s="33">
        <f t="shared" si="237"/>
        <v>1.3378809059585666</v>
      </c>
      <c r="BC209" s="14">
        <f t="shared" si="238"/>
        <v>1.0245002885089016</v>
      </c>
      <c r="BD209" s="1">
        <f t="shared" si="239"/>
        <v>0.74745068529363512</v>
      </c>
      <c r="BE209" s="1">
        <f t="shared" si="240"/>
        <v>0.97608562068385518</v>
      </c>
      <c r="BF209" s="1">
        <f>SUM(BD$3:BD209)</f>
        <v>111.08792353516725</v>
      </c>
      <c r="BG209" s="1">
        <f>SUM(BE$3:BE209)</f>
        <v>148.7359911018082</v>
      </c>
      <c r="BH209" s="1">
        <f t="shared" si="241"/>
        <v>4.2770789214024676E-2</v>
      </c>
      <c r="BI209" s="1">
        <f t="shared" si="242"/>
        <v>2.7926894147343635E-2</v>
      </c>
      <c r="BJ209" s="1">
        <f>SUM(BH$3:BH209)</f>
        <v>3.3823251567206238</v>
      </c>
      <c r="BK209" s="1">
        <f>SUM(BI$3:BI209)</f>
        <v>2.238602994487894</v>
      </c>
      <c r="BL209" s="1">
        <f t="shared" si="243"/>
        <v>5.6209281512085179</v>
      </c>
      <c r="BM209" s="34">
        <f t="shared" si="244"/>
        <v>1.1437221622327298</v>
      </c>
      <c r="BN209" s="33">
        <f t="shared" si="245"/>
        <v>1.0023104361599084</v>
      </c>
      <c r="BO209" s="14">
        <f t="shared" si="246"/>
        <v>1.3600707583075595</v>
      </c>
      <c r="BP209" s="1">
        <f t="shared" si="247"/>
        <v>0.99769488965039588</v>
      </c>
      <c r="BQ209" s="1">
        <f t="shared" si="248"/>
        <v>0.73525586363196038</v>
      </c>
      <c r="BR209" s="1">
        <f>SUM(BP$3:BP209)</f>
        <v>136.20194812065156</v>
      </c>
      <c r="BS209" s="1">
        <f>SUM(BQ$3:BQ209)</f>
        <v>119.55991976603704</v>
      </c>
      <c r="BT209" s="1">
        <f t="shared" si="249"/>
        <v>5.709031868555043E-2</v>
      </c>
      <c r="BU209" s="1">
        <f t="shared" si="250"/>
        <v>2.1036487209469976E-2</v>
      </c>
      <c r="BV209" s="1">
        <f>SUM(BT$3:BT209)</f>
        <v>4.2123943391472753</v>
      </c>
      <c r="BW209" s="1">
        <f>SUM(BU$3:BU209)</f>
        <v>1.7798438400013215</v>
      </c>
      <c r="BX209" s="1">
        <f t="shared" si="251"/>
        <v>5.9922381791485968</v>
      </c>
      <c r="BY209" s="34">
        <f t="shared" si="252"/>
        <v>2.4325504991459539</v>
      </c>
      <c r="BZ209" s="33">
        <f t="shared" si="253"/>
        <v>0.66673996636125077</v>
      </c>
      <c r="CA209" s="14">
        <f t="shared" si="254"/>
        <v>1.6956412281062172</v>
      </c>
      <c r="CB209" s="1">
        <f t="shared" si="255"/>
        <v>1.499835093818545</v>
      </c>
      <c r="CC209" s="1">
        <f t="shared" si="256"/>
        <v>0.58974739669243204</v>
      </c>
      <c r="CD209" s="1">
        <f>SUM(CB$3:CB209)</f>
        <v>176.90343414036039</v>
      </c>
      <c r="CE209" s="1">
        <f>SUM(CC$3:CC209)</f>
        <v>100.02392818950108</v>
      </c>
      <c r="CF209" s="1">
        <f t="shared" si="257"/>
        <v>8.5823897035172306E-2</v>
      </c>
      <c r="CG209" s="1">
        <f t="shared" si="258"/>
        <v>1.6873328294255693E-2</v>
      </c>
      <c r="CH209" s="1">
        <f>SUM(CF$3:CF209)</f>
        <v>5.6182416397544186</v>
      </c>
      <c r="CI209" s="1">
        <f>SUM(CG$3:CG209)</f>
        <v>1.4785343320861444</v>
      </c>
      <c r="CJ209" s="1">
        <f t="shared" si="259"/>
        <v>7.0967759718405627</v>
      </c>
      <c r="CK209" s="34">
        <f t="shared" si="260"/>
        <v>4.1397073076682744</v>
      </c>
      <c r="CL209" s="33">
        <f t="shared" si="261"/>
        <v>0.5828473489115864</v>
      </c>
      <c r="CM209" s="14">
        <f t="shared" si="262"/>
        <v>1.7795338455558816</v>
      </c>
      <c r="CN209" s="1">
        <f t="shared" si="263"/>
        <v>1.7157151042505514</v>
      </c>
      <c r="CO209" s="1">
        <f t="shared" si="264"/>
        <v>0.56194491748350262</v>
      </c>
      <c r="CP209" s="1">
        <f>SUM(CN$3:CN209)</f>
        <v>191.51814324975149</v>
      </c>
      <c r="CQ209" s="1">
        <f>SUM(CO$3:CO209)</f>
        <v>96.1045615070163</v>
      </c>
      <c r="CR209" s="1">
        <f t="shared" si="265"/>
        <v>9.817703096544822E-2</v>
      </c>
      <c r="CS209" s="1">
        <f t="shared" si="266"/>
        <v>1.6077868472444658E-2</v>
      </c>
      <c r="CT209" s="1">
        <f>SUM(CR$3:CR209)</f>
        <v>6.1425410945607606</v>
      </c>
      <c r="CU209" s="1">
        <f>SUM(CS$3:CS209)</f>
        <v>1.4186247548883266</v>
      </c>
      <c r="CV209" s="1">
        <f t="shared" si="267"/>
        <v>7.561165849449087</v>
      </c>
      <c r="CW209" s="34">
        <f t="shared" si="268"/>
        <v>4.7239163396724342</v>
      </c>
    </row>
    <row r="210" spans="29:101" x14ac:dyDescent="0.15">
      <c r="AC210" s="147"/>
      <c r="AD210" s="147"/>
      <c r="AE210" s="147"/>
      <c r="AF210" s="147"/>
      <c r="AG210" s="148"/>
      <c r="AH210" s="148"/>
      <c r="AI210" s="148"/>
      <c r="AJ210" s="148"/>
      <c r="AK210" s="148"/>
      <c r="AM210" s="12">
        <v>207</v>
      </c>
      <c r="AN210" s="13">
        <f t="shared" si="269"/>
        <v>18190.434782608692</v>
      </c>
      <c r="AO210" s="14">
        <f t="shared" si="228"/>
        <v>2787.1287182479991</v>
      </c>
      <c r="AP210" s="33">
        <f t="shared" si="229"/>
        <v>1.414840362464489</v>
      </c>
      <c r="AQ210" s="14">
        <f t="shared" si="230"/>
        <v>0.93612836246448849</v>
      </c>
      <c r="AR210" s="1">
        <f t="shared" si="231"/>
        <v>0.70679351998278817</v>
      </c>
      <c r="AS210" s="1">
        <f t="shared" si="232"/>
        <v>1.0682295720293749</v>
      </c>
      <c r="AT210" s="1">
        <f>SUM(AR$3:AR210)</f>
        <v>106.92732561587762</v>
      </c>
      <c r="AU210" s="1">
        <f>SUM(AS$3:AS210)</f>
        <v>159.51474014741876</v>
      </c>
      <c r="AV210" s="1">
        <f t="shared" si="233"/>
        <v>4.0640627399010316E-2</v>
      </c>
      <c r="AW210" s="1">
        <f t="shared" si="234"/>
        <v>3.0711600195844527E-2</v>
      </c>
      <c r="AX210" s="1">
        <f>SUM(AV$3:AV210)</f>
        <v>3.2651858087620487</v>
      </c>
      <c r="AY210" s="1">
        <f>SUM(AW$3:AW210)</f>
        <v>2.4244563815386071</v>
      </c>
      <c r="AZ210" s="1">
        <f t="shared" si="235"/>
        <v>5.6896421903006562</v>
      </c>
      <c r="BA210" s="1">
        <f t="shared" si="236"/>
        <v>0.84072942722344157</v>
      </c>
      <c r="BB210" s="33">
        <f t="shared" si="237"/>
        <v>1.3309477450148242</v>
      </c>
      <c r="BC210" s="14">
        <f t="shared" si="238"/>
        <v>1.0200209799141529</v>
      </c>
      <c r="BD210" s="1">
        <f t="shared" si="239"/>
        <v>0.75134429863650432</v>
      </c>
      <c r="BE210" s="1">
        <f t="shared" si="240"/>
        <v>0.98037199203898939</v>
      </c>
      <c r="BF210" s="1">
        <f>SUM(BD$3:BD210)</f>
        <v>111.83926783380376</v>
      </c>
      <c r="BG210" s="1">
        <f>SUM(BE$3:BE210)</f>
        <v>149.71636309384718</v>
      </c>
      <c r="BH210" s="1">
        <f t="shared" si="241"/>
        <v>4.3202297171598993E-2</v>
      </c>
      <c r="BI210" s="1">
        <f t="shared" si="242"/>
        <v>2.8185694771120946E-2</v>
      </c>
      <c r="BJ210" s="1">
        <f>SUM(BH$3:BH210)</f>
        <v>3.4255274538922227</v>
      </c>
      <c r="BK210" s="1">
        <f>SUM(BI$3:BI210)</f>
        <v>2.2667886892590148</v>
      </c>
      <c r="BL210" s="1">
        <f t="shared" si="243"/>
        <v>5.6923161431512375</v>
      </c>
      <c r="BM210" s="34">
        <f t="shared" si="244"/>
        <v>1.1587387646332079</v>
      </c>
      <c r="BN210" s="33">
        <f t="shared" si="245"/>
        <v>0.99537727521616659</v>
      </c>
      <c r="BO210" s="14">
        <f t="shared" si="246"/>
        <v>1.3555914497128105</v>
      </c>
      <c r="BP210" s="1">
        <f t="shared" si="247"/>
        <v>1.0046441936127479</v>
      </c>
      <c r="BQ210" s="1">
        <f t="shared" si="248"/>
        <v>0.73768538464288447</v>
      </c>
      <c r="BR210" s="1">
        <f>SUM(BP$3:BP210)</f>
        <v>137.2065923142643</v>
      </c>
      <c r="BS210" s="1">
        <f>SUM(BQ$3:BQ210)</f>
        <v>120.29760515067993</v>
      </c>
      <c r="BT210" s="1">
        <f t="shared" si="249"/>
        <v>5.7767041132733003E-2</v>
      </c>
      <c r="BU210" s="1">
        <f t="shared" si="250"/>
        <v>2.1208454808482928E-2</v>
      </c>
      <c r="BV210" s="1">
        <f>SUM(BT$3:BT210)</f>
        <v>4.2701613802800082</v>
      </c>
      <c r="BW210" s="1">
        <f>SUM(BU$3:BU210)</f>
        <v>1.8010522948098044</v>
      </c>
      <c r="BX210" s="1">
        <f t="shared" si="251"/>
        <v>6.0712136750898127</v>
      </c>
      <c r="BY210" s="34">
        <f t="shared" si="252"/>
        <v>2.4691090854702038</v>
      </c>
      <c r="BZ210" s="33">
        <f t="shared" si="253"/>
        <v>0.6598068054175088</v>
      </c>
      <c r="CA210" s="14">
        <f t="shared" si="254"/>
        <v>1.6911619195114687</v>
      </c>
      <c r="CB210" s="1">
        <f t="shared" si="255"/>
        <v>1.5155951587483638</v>
      </c>
      <c r="CC210" s="1">
        <f t="shared" si="256"/>
        <v>0.59130943552044568</v>
      </c>
      <c r="CD210" s="1">
        <f>SUM(CB$3:CB210)</f>
        <v>178.41902929910876</v>
      </c>
      <c r="CE210" s="1">
        <f>SUM(CC$3:CC210)</f>
        <v>100.61523762502152</v>
      </c>
      <c r="CF210" s="1">
        <f t="shared" si="257"/>
        <v>8.7146721628030929E-2</v>
      </c>
      <c r="CG210" s="1">
        <f t="shared" si="258"/>
        <v>1.7000146271212813E-2</v>
      </c>
      <c r="CH210" s="1">
        <f>SUM(CF$3:CF210)</f>
        <v>5.7053883613824494</v>
      </c>
      <c r="CI210" s="1">
        <f>SUM(CG$3:CG210)</f>
        <v>1.4955344783573572</v>
      </c>
      <c r="CJ210" s="1">
        <f t="shared" si="259"/>
        <v>7.2009228397398068</v>
      </c>
      <c r="CK210" s="34">
        <f t="shared" si="260"/>
        <v>4.209853883025092</v>
      </c>
      <c r="CL210" s="33">
        <f t="shared" si="261"/>
        <v>0.57591418796784444</v>
      </c>
      <c r="CM210" s="14">
        <f t="shared" si="262"/>
        <v>1.7750545369611328</v>
      </c>
      <c r="CN210" s="1">
        <f t="shared" si="263"/>
        <v>1.7363697941330001</v>
      </c>
      <c r="CO210" s="1">
        <f t="shared" si="264"/>
        <v>0.56336297233547838</v>
      </c>
      <c r="CP210" s="1">
        <f>SUM(CN$3:CN210)</f>
        <v>193.25451304388449</v>
      </c>
      <c r="CQ210" s="1">
        <f>SUM(CO$3:CO210)</f>
        <v>96.667924479351782</v>
      </c>
      <c r="CR210" s="1">
        <f t="shared" si="265"/>
        <v>9.9841263162647506E-2</v>
      </c>
      <c r="CS210" s="1">
        <f t="shared" si="266"/>
        <v>1.6196685454645005E-2</v>
      </c>
      <c r="CT210" s="1">
        <f>SUM(CR$3:CR210)</f>
        <v>6.2423823577234083</v>
      </c>
      <c r="CU210" s="1">
        <f>SUM(CS$3:CS210)</f>
        <v>1.4348214403429715</v>
      </c>
      <c r="CV210" s="1">
        <f t="shared" si="267"/>
        <v>7.6772037980663796</v>
      </c>
      <c r="CW210" s="34">
        <f t="shared" si="268"/>
        <v>4.807560917380437</v>
      </c>
    </row>
    <row r="211" spans="29:101" x14ac:dyDescent="0.15">
      <c r="AC211" s="147"/>
      <c r="AD211" s="147"/>
      <c r="AE211" s="147"/>
      <c r="AF211" s="147"/>
      <c r="AG211" s="148"/>
      <c r="AH211" s="148"/>
      <c r="AI211" s="148"/>
      <c r="AJ211" s="148"/>
      <c r="AK211" s="148"/>
      <c r="AM211" s="12">
        <v>208</v>
      </c>
      <c r="AN211" s="13">
        <f t="shared" si="269"/>
        <v>18102.98076923077</v>
      </c>
      <c r="AO211" s="14">
        <f t="shared" si="228"/>
        <v>2806.2053556879996</v>
      </c>
      <c r="AP211" s="33">
        <f t="shared" si="229"/>
        <v>1.4079562436594033</v>
      </c>
      <c r="AQ211" s="14">
        <f t="shared" si="230"/>
        <v>0.931709747015108</v>
      </c>
      <c r="AR211" s="1">
        <f t="shared" si="231"/>
        <v>0.71024934510813431</v>
      </c>
      <c r="AS211" s="1">
        <f t="shared" si="232"/>
        <v>1.0732956301076291</v>
      </c>
      <c r="AT211" s="1">
        <f>SUM(AR$3:AR211)</f>
        <v>107.63757496098576</v>
      </c>
      <c r="AU211" s="1">
        <f>SUM(AS$3:AS211)</f>
        <v>160.58803577752639</v>
      </c>
      <c r="AV211" s="1">
        <f t="shared" si="233"/>
        <v>4.1036628828469979E-2</v>
      </c>
      <c r="AW211" s="1">
        <f t="shared" si="234"/>
        <v>3.1006318203109288E-2</v>
      </c>
      <c r="AX211" s="1">
        <f>SUM(AV$3:AV211)</f>
        <v>3.3062224375905185</v>
      </c>
      <c r="AY211" s="1">
        <f>SUM(AW$3:AW211)</f>
        <v>2.4554626997417164</v>
      </c>
      <c r="AZ211" s="1">
        <f t="shared" si="235"/>
        <v>5.7616851373322344</v>
      </c>
      <c r="BA211" s="1">
        <f t="shared" si="236"/>
        <v>0.8507597378488021</v>
      </c>
      <c r="BB211" s="33">
        <f t="shared" si="237"/>
        <v>1.3240636262097389</v>
      </c>
      <c r="BC211" s="14">
        <f t="shared" si="238"/>
        <v>1.0156023644647725</v>
      </c>
      <c r="BD211" s="1">
        <f t="shared" si="239"/>
        <v>0.75525071469759908</v>
      </c>
      <c r="BE211" s="1">
        <f t="shared" si="240"/>
        <v>0.98463732951922089</v>
      </c>
      <c r="BF211" s="1">
        <f>SUM(BD$3:BD211)</f>
        <v>112.59451854850136</v>
      </c>
      <c r="BG211" s="1">
        <f>SUM(BE$3:BE211)</f>
        <v>150.70100042336639</v>
      </c>
      <c r="BH211" s="1">
        <f t="shared" si="241"/>
        <v>4.3636707960305728E-2</v>
      </c>
      <c r="BI211" s="1">
        <f t="shared" si="242"/>
        <v>2.844507840833305E-2</v>
      </c>
      <c r="BJ211" s="1">
        <f>SUM(BH$3:BH211)</f>
        <v>3.4691641618525284</v>
      </c>
      <c r="BK211" s="1">
        <f>SUM(BI$3:BI211)</f>
        <v>2.295233767667348</v>
      </c>
      <c r="BL211" s="1">
        <f t="shared" si="243"/>
        <v>5.7643979295198768</v>
      </c>
      <c r="BM211" s="34">
        <f t="shared" si="244"/>
        <v>1.1739303941851804</v>
      </c>
      <c r="BN211" s="33">
        <f t="shared" si="245"/>
        <v>0.98849315641108126</v>
      </c>
      <c r="BO211" s="14">
        <f t="shared" si="246"/>
        <v>1.3511728342634302</v>
      </c>
      <c r="BP211" s="1">
        <f t="shared" si="247"/>
        <v>1.0116407923659245</v>
      </c>
      <c r="BQ211" s="1">
        <f t="shared" si="248"/>
        <v>0.74009776887287237</v>
      </c>
      <c r="BR211" s="1">
        <f>SUM(BP$3:BP211)</f>
        <v>138.21823310663024</v>
      </c>
      <c r="BS211" s="1">
        <f>SUM(BQ$3:BQ211)</f>
        <v>121.0377029195528</v>
      </c>
      <c r="BT211" s="1">
        <f t="shared" si="249"/>
        <v>5.8450356892253419E-2</v>
      </c>
      <c r="BU211" s="1">
        <f t="shared" si="250"/>
        <v>2.1380602211882982E-2</v>
      </c>
      <c r="BV211" s="1">
        <f>SUM(BT$3:BT211)</f>
        <v>4.3286117371722614</v>
      </c>
      <c r="BW211" s="1">
        <f>SUM(BU$3:BU211)</f>
        <v>1.8224328970216874</v>
      </c>
      <c r="BX211" s="1">
        <f t="shared" si="251"/>
        <v>6.1510446341939486</v>
      </c>
      <c r="BY211" s="34">
        <f t="shared" si="252"/>
        <v>2.5061788401505742</v>
      </c>
      <c r="BZ211" s="33">
        <f t="shared" si="253"/>
        <v>0.65292268661242359</v>
      </c>
      <c r="CA211" s="14">
        <f t="shared" si="254"/>
        <v>1.6867433040620878</v>
      </c>
      <c r="CB211" s="1">
        <f t="shared" si="255"/>
        <v>1.5315749023645158</v>
      </c>
      <c r="CC211" s="1">
        <f t="shared" si="256"/>
        <v>0.59285843767202573</v>
      </c>
      <c r="CD211" s="1">
        <f>SUM(CB$3:CB211)</f>
        <v>179.95060420147328</v>
      </c>
      <c r="CE211" s="1">
        <f>SUM(CC$3:CC211)</f>
        <v>101.20809606269354</v>
      </c>
      <c r="CF211" s="1">
        <f t="shared" si="257"/>
        <v>8.8490994358838684E-2</v>
      </c>
      <c r="CG211" s="1">
        <f t="shared" si="258"/>
        <v>1.7127021532747411E-2</v>
      </c>
      <c r="CH211" s="1">
        <f>SUM(CF$3:CF211)</f>
        <v>5.7938793557412884</v>
      </c>
      <c r="CI211" s="1">
        <f>SUM(CG$3:CG211)</f>
        <v>1.5126614998901047</v>
      </c>
      <c r="CJ211" s="1">
        <f t="shared" si="259"/>
        <v>7.3065408556313933</v>
      </c>
      <c r="CK211" s="34">
        <f t="shared" si="260"/>
        <v>4.2812178558511835</v>
      </c>
      <c r="CL211" s="33">
        <f t="shared" si="261"/>
        <v>0.56903006916275911</v>
      </c>
      <c r="CM211" s="14">
        <f t="shared" si="262"/>
        <v>1.7706359215117522</v>
      </c>
      <c r="CN211" s="1">
        <f t="shared" si="263"/>
        <v>1.7573763746287563</v>
      </c>
      <c r="CO211" s="1">
        <f t="shared" si="264"/>
        <v>0.56476884256714355</v>
      </c>
      <c r="CP211" s="1">
        <f>SUM(CN$3:CN211)</f>
        <v>195.01188941851325</v>
      </c>
      <c r="CQ211" s="1">
        <f>SUM(CO$3:CO211)</f>
        <v>97.23269332191893</v>
      </c>
      <c r="CR211" s="1">
        <f t="shared" si="265"/>
        <v>0.10153730164521703</v>
      </c>
      <c r="CS211" s="1">
        <f t="shared" si="266"/>
        <v>1.6315544340828592E-2</v>
      </c>
      <c r="CT211" s="1">
        <f>SUM(CR$3:CR211)</f>
        <v>6.3439196593686251</v>
      </c>
      <c r="CU211" s="1">
        <f>SUM(CS$3:CS211)</f>
        <v>1.4511369846838</v>
      </c>
      <c r="CV211" s="1">
        <f t="shared" si="267"/>
        <v>7.7950566440524254</v>
      </c>
      <c r="CW211" s="34">
        <f t="shared" si="268"/>
        <v>4.8927826746848249</v>
      </c>
    </row>
    <row r="212" spans="29:101" x14ac:dyDescent="0.15">
      <c r="AC212" s="147"/>
      <c r="AD212" s="147"/>
      <c r="AE212" s="147"/>
      <c r="AF212" s="147"/>
      <c r="AG212" s="148"/>
      <c r="AH212" s="148"/>
      <c r="AI212" s="148"/>
      <c r="AJ212" s="148"/>
      <c r="AK212" s="148"/>
      <c r="AM212" s="12">
        <v>209</v>
      </c>
      <c r="AN212" s="13">
        <f t="shared" si="269"/>
        <v>18016.363636363632</v>
      </c>
      <c r="AO212" s="14">
        <f t="shared" si="228"/>
        <v>2825.3721418719997</v>
      </c>
      <c r="AP212" s="33">
        <f t="shared" si="229"/>
        <v>1.4011203794191651</v>
      </c>
      <c r="AQ212" s="14">
        <f t="shared" si="230"/>
        <v>0.92735103713728606</v>
      </c>
      <c r="AR212" s="1">
        <f t="shared" si="231"/>
        <v>0.71371454921992517</v>
      </c>
      <c r="AS212" s="1">
        <f t="shared" si="232"/>
        <v>1.0783403047533973</v>
      </c>
      <c r="AT212" s="1">
        <f>SUM(AR$3:AR212)</f>
        <v>108.35128951020569</v>
      </c>
      <c r="AU212" s="1">
        <f>SUM(AS$3:AS212)</f>
        <v>161.66637608227978</v>
      </c>
      <c r="AV212" s="1">
        <f t="shared" si="233"/>
        <v>4.1435094663045652E-2</v>
      </c>
      <c r="AW212" s="1">
        <f t="shared" si="234"/>
        <v>3.1301822735202781E-2</v>
      </c>
      <c r="AX212" s="1">
        <f>SUM(AV$3:AV212)</f>
        <v>3.3476575322535642</v>
      </c>
      <c r="AY212" s="1">
        <f>SUM(AW$3:AW212)</f>
        <v>2.486764522476919</v>
      </c>
      <c r="AZ212" s="1">
        <f t="shared" si="235"/>
        <v>5.8344220547304833</v>
      </c>
      <c r="BA212" s="1">
        <f t="shared" si="236"/>
        <v>0.86089300977664518</v>
      </c>
      <c r="BB212" s="33">
        <f t="shared" si="237"/>
        <v>1.3172277619695008</v>
      </c>
      <c r="BC212" s="14">
        <f t="shared" si="238"/>
        <v>1.0112436545869505</v>
      </c>
      <c r="BD212" s="1">
        <f t="shared" si="239"/>
        <v>0.75917015179274216</v>
      </c>
      <c r="BE212" s="1">
        <f t="shared" si="240"/>
        <v>0.98888135956557066</v>
      </c>
      <c r="BF212" s="1">
        <f>SUM(BD$3:BD212)</f>
        <v>113.3536887002941</v>
      </c>
      <c r="BG212" s="1">
        <f>SUM(BE$3:BE212)</f>
        <v>151.68988178293196</v>
      </c>
      <c r="BH212" s="1">
        <f t="shared" si="241"/>
        <v>4.4074044923523084E-2</v>
      </c>
      <c r="BI212" s="1">
        <f t="shared" si="242"/>
        <v>2.8705028354056149E-2</v>
      </c>
      <c r="BJ212" s="1">
        <f>SUM(BH$3:BH212)</f>
        <v>3.5132382067760517</v>
      </c>
      <c r="BK212" s="1">
        <f>SUM(BI$3:BI212)</f>
        <v>2.323938796021404</v>
      </c>
      <c r="BL212" s="1">
        <f t="shared" si="243"/>
        <v>5.8371770027974552</v>
      </c>
      <c r="BM212" s="34">
        <f t="shared" si="244"/>
        <v>1.1892994107546477</v>
      </c>
      <c r="BN212" s="33">
        <f t="shared" si="245"/>
        <v>0.98165729217084308</v>
      </c>
      <c r="BO212" s="14">
        <f t="shared" si="246"/>
        <v>1.3468141243856084</v>
      </c>
      <c r="BP212" s="1">
        <f t="shared" si="247"/>
        <v>1.0186854495712998</v>
      </c>
      <c r="BQ212" s="1">
        <f t="shared" si="248"/>
        <v>0.74249295570476836</v>
      </c>
      <c r="BR212" s="1">
        <f>SUM(BP$3:BP212)</f>
        <v>139.23691855620154</v>
      </c>
      <c r="BS212" s="1">
        <f>SUM(BQ$3:BQ212)</f>
        <v>121.78019587525756</v>
      </c>
      <c r="BT212" s="1">
        <f t="shared" si="249"/>
        <v>5.914034971122268E-2</v>
      </c>
      <c r="BU212" s="1">
        <f t="shared" si="250"/>
        <v>2.1552920519763413E-2</v>
      </c>
      <c r="BV212" s="1">
        <f>SUM(BT$3:BT212)</f>
        <v>4.3877520868834843</v>
      </c>
      <c r="BW212" s="1">
        <f>SUM(BU$3:BU212)</f>
        <v>1.8439858175414507</v>
      </c>
      <c r="BX212" s="1">
        <f t="shared" si="251"/>
        <v>6.2317379044249348</v>
      </c>
      <c r="BY212" s="34">
        <f t="shared" si="252"/>
        <v>2.5437662693420338</v>
      </c>
      <c r="BZ212" s="33">
        <f t="shared" si="253"/>
        <v>0.6460868223721854</v>
      </c>
      <c r="CA212" s="14">
        <f t="shared" si="254"/>
        <v>1.6823845941842661</v>
      </c>
      <c r="CB212" s="1">
        <f t="shared" si="255"/>
        <v>1.5477795945882007</v>
      </c>
      <c r="CC212" s="1">
        <f t="shared" si="256"/>
        <v>0.59439441103826063</v>
      </c>
      <c r="CD212" s="1">
        <f>SUM(CB$3:CB212)</f>
        <v>181.49838379606149</v>
      </c>
      <c r="CE212" s="1">
        <f>SUM(CC$3:CC212)</f>
        <v>101.80249047373181</v>
      </c>
      <c r="CF212" s="1">
        <f t="shared" si="257"/>
        <v>8.9857204241370531E-2</v>
      </c>
      <c r="CG212" s="1">
        <f t="shared" si="258"/>
        <v>1.7253948875971734E-2</v>
      </c>
      <c r="CH212" s="1">
        <f>SUM(CF$3:CF212)</f>
        <v>5.8837365599826592</v>
      </c>
      <c r="CI212" s="1">
        <f>SUM(CG$3:CG212)</f>
        <v>1.5299154487660764</v>
      </c>
      <c r="CJ212" s="1">
        <f t="shared" si="259"/>
        <v>7.4136520087487359</v>
      </c>
      <c r="CK212" s="34">
        <f t="shared" si="260"/>
        <v>4.3538211112165826</v>
      </c>
      <c r="CL212" s="33">
        <f t="shared" si="261"/>
        <v>0.56219420492252092</v>
      </c>
      <c r="CM212" s="14">
        <f t="shared" si="262"/>
        <v>1.7662772116339305</v>
      </c>
      <c r="CN212" s="1">
        <f t="shared" si="263"/>
        <v>1.7787447669223404</v>
      </c>
      <c r="CO212" s="1">
        <f t="shared" si="264"/>
        <v>0.56616254425596635</v>
      </c>
      <c r="CP212" s="1">
        <f>SUM(CN$3:CN212)</f>
        <v>196.79063418543558</v>
      </c>
      <c r="CQ212" s="1">
        <f>SUM(CO$3:CO212)</f>
        <v>97.79885586617489</v>
      </c>
      <c r="CR212" s="1">
        <f t="shared" si="265"/>
        <v>0.10326601563521365</v>
      </c>
      <c r="CS212" s="1">
        <f t="shared" si="266"/>
        <v>1.6434440520763469E-2</v>
      </c>
      <c r="CT212" s="1">
        <f>SUM(CR$3:CR212)</f>
        <v>6.4471856750038388</v>
      </c>
      <c r="CU212" s="1">
        <f>SUM(CS$3:CS212)</f>
        <v>1.4675714252045635</v>
      </c>
      <c r="CV212" s="1">
        <f t="shared" si="267"/>
        <v>7.9147571002084023</v>
      </c>
      <c r="CW212" s="34">
        <f t="shared" si="268"/>
        <v>4.9796142497992752</v>
      </c>
    </row>
    <row r="213" spans="29:101" x14ac:dyDescent="0.15">
      <c r="AC213" s="147"/>
      <c r="AD213" s="147"/>
      <c r="AE213" s="147"/>
      <c r="AF213" s="147"/>
      <c r="AG213" s="148"/>
      <c r="AH213" s="148"/>
      <c r="AI213" s="148"/>
      <c r="AJ213" s="148"/>
      <c r="AK213" s="148"/>
      <c r="AM213" s="12">
        <v>210</v>
      </c>
      <c r="AN213" s="13">
        <f t="shared" si="269"/>
        <v>17930.571428571428</v>
      </c>
      <c r="AO213" s="14">
        <f t="shared" si="228"/>
        <v>2844.6290767999994</v>
      </c>
      <c r="AP213" s="33">
        <f t="shared" si="229"/>
        <v>1.3943319971713721</v>
      </c>
      <c r="AQ213" s="14">
        <f t="shared" si="230"/>
        <v>0.92305146025862028</v>
      </c>
      <c r="AR213" s="1">
        <f t="shared" si="231"/>
        <v>0.71718930787549995</v>
      </c>
      <c r="AS213" s="1">
        <f t="shared" si="232"/>
        <v>1.083363217604163</v>
      </c>
      <c r="AT213" s="1">
        <f>SUM(AR$3:AR213)</f>
        <v>109.06847881808119</v>
      </c>
      <c r="AU213" s="1">
        <f>SUM(AS$3:AS213)</f>
        <v>162.74973929988394</v>
      </c>
      <c r="AV213" s="1">
        <f t="shared" si="233"/>
        <v>4.1836042959404164E-2</v>
      </c>
      <c r="AW213" s="1">
        <f t="shared" si="234"/>
        <v>3.1598093846788092E-2</v>
      </c>
      <c r="AX213" s="1">
        <f>SUM(AV$3:AV213)</f>
        <v>3.3894935752129682</v>
      </c>
      <c r="AY213" s="1">
        <f>SUM(AW$3:AW213)</f>
        <v>2.5183626163237069</v>
      </c>
      <c r="AZ213" s="1">
        <f t="shared" si="235"/>
        <v>5.9078561915366752</v>
      </c>
      <c r="BA213" s="1">
        <f t="shared" si="236"/>
        <v>0.87113095888926129</v>
      </c>
      <c r="BB213" s="33">
        <f t="shared" si="237"/>
        <v>1.3104393797217073</v>
      </c>
      <c r="BC213" s="14">
        <f t="shared" si="238"/>
        <v>1.0069440777082848</v>
      </c>
      <c r="BD213" s="1">
        <f t="shared" si="239"/>
        <v>0.76310283060355366</v>
      </c>
      <c r="BE213" s="1">
        <f t="shared" si="240"/>
        <v>0.99310380997116654</v>
      </c>
      <c r="BF213" s="1">
        <f>SUM(BD$3:BD213)</f>
        <v>114.11679153089766</v>
      </c>
      <c r="BG213" s="1">
        <f>SUM(BE$3:BE213)</f>
        <v>152.68298559290312</v>
      </c>
      <c r="BH213" s="1">
        <f t="shared" si="241"/>
        <v>4.4514331785207299E-2</v>
      </c>
      <c r="BI213" s="1">
        <f t="shared" si="242"/>
        <v>2.8965527790825688E-2</v>
      </c>
      <c r="BJ213" s="1">
        <f>SUM(BH$3:BH213)</f>
        <v>3.5577525385612589</v>
      </c>
      <c r="BK213" s="1">
        <f>SUM(BI$3:BI213)</f>
        <v>2.3529043238122296</v>
      </c>
      <c r="BL213" s="1">
        <f t="shared" si="243"/>
        <v>5.9106568623734885</v>
      </c>
      <c r="BM213" s="34">
        <f t="shared" si="244"/>
        <v>1.2048482147490294</v>
      </c>
      <c r="BN213" s="33">
        <f t="shared" si="245"/>
        <v>0.97486890992304986</v>
      </c>
      <c r="BO213" s="14">
        <f t="shared" si="246"/>
        <v>1.3425145475069424</v>
      </c>
      <c r="BP213" s="1">
        <f t="shared" si="247"/>
        <v>1.0257789430159732</v>
      </c>
      <c r="BQ213" s="1">
        <f t="shared" si="248"/>
        <v>0.74487088565036852</v>
      </c>
      <c r="BR213" s="1">
        <f>SUM(BP$3:BP213)</f>
        <v>140.26269749921752</v>
      </c>
      <c r="BS213" s="1">
        <f>SUM(BQ$3:BQ213)</f>
        <v>122.52506676090793</v>
      </c>
      <c r="BT213" s="1">
        <f t="shared" si="249"/>
        <v>5.9837105009265097E-2</v>
      </c>
      <c r="BU213" s="1">
        <f t="shared" si="250"/>
        <v>2.1725400831469083E-2</v>
      </c>
      <c r="BV213" s="1">
        <f>SUM(BT$3:BT213)</f>
        <v>4.4475891918927495</v>
      </c>
      <c r="BW213" s="1">
        <f>SUM(BU$3:BU213)</f>
        <v>1.8657112183729199</v>
      </c>
      <c r="BX213" s="1">
        <f t="shared" si="251"/>
        <v>6.3133004102656693</v>
      </c>
      <c r="BY213" s="34">
        <f t="shared" si="252"/>
        <v>2.5818779735198296</v>
      </c>
      <c r="BZ213" s="33">
        <f t="shared" si="253"/>
        <v>0.63929844012439208</v>
      </c>
      <c r="CA213" s="14">
        <f t="shared" si="254"/>
        <v>1.6780850173056001</v>
      </c>
      <c r="CB213" s="1">
        <f t="shared" si="255"/>
        <v>1.5642146722670309</v>
      </c>
      <c r="CC213" s="1">
        <f t="shared" si="256"/>
        <v>0.59591736395194073</v>
      </c>
      <c r="CD213" s="1">
        <f>SUM(CB$3:CB213)</f>
        <v>183.06259846832853</v>
      </c>
      <c r="CE213" s="1">
        <f>SUM(CC$3:CC213)</f>
        <v>102.39840783768375</v>
      </c>
      <c r="CF213" s="1">
        <f t="shared" si="257"/>
        <v>9.1245855882243473E-2</v>
      </c>
      <c r="CG213" s="1">
        <f t="shared" si="258"/>
        <v>1.7380923115264939E-2</v>
      </c>
      <c r="CH213" s="1">
        <f>SUM(CF$3:CF213)</f>
        <v>5.9749824158649023</v>
      </c>
      <c r="CI213" s="1">
        <f>SUM(CG$3:CG213)</f>
        <v>1.5472963718813413</v>
      </c>
      <c r="CJ213" s="1">
        <f t="shared" si="259"/>
        <v>7.5222787877462434</v>
      </c>
      <c r="CK213" s="34">
        <f t="shared" si="260"/>
        <v>4.4276860439835612</v>
      </c>
      <c r="CL213" s="33">
        <f t="shared" si="261"/>
        <v>0.55540582267472771</v>
      </c>
      <c r="CM213" s="14">
        <f t="shared" si="262"/>
        <v>1.7619776347552645</v>
      </c>
      <c r="CN213" s="1">
        <f t="shared" si="263"/>
        <v>1.8004852653221965</v>
      </c>
      <c r="CO213" s="1">
        <f t="shared" si="264"/>
        <v>0.56754409379259696</v>
      </c>
      <c r="CP213" s="1">
        <f>SUM(CN$3:CN213)</f>
        <v>198.59111945075779</v>
      </c>
      <c r="CQ213" s="1">
        <f>SUM(CO$3:CO213)</f>
        <v>98.366399959967481</v>
      </c>
      <c r="CR213" s="1">
        <f t="shared" si="265"/>
        <v>0.1050283071437948</v>
      </c>
      <c r="CS213" s="1">
        <f t="shared" si="266"/>
        <v>1.6553369402284079E-2</v>
      </c>
      <c r="CT213" s="1">
        <f>SUM(CR$3:CR213)</f>
        <v>6.5522139821476335</v>
      </c>
      <c r="CU213" s="1">
        <f>SUM(CS$3:CS213)</f>
        <v>1.4841247946068477</v>
      </c>
      <c r="CV213" s="1">
        <f t="shared" si="267"/>
        <v>8.0363387767544818</v>
      </c>
      <c r="CW213" s="34">
        <f t="shared" si="268"/>
        <v>5.0680891875407861</v>
      </c>
    </row>
    <row r="214" spans="29:101" x14ac:dyDescent="0.15">
      <c r="AC214" s="147"/>
      <c r="AD214" s="147"/>
      <c r="AE214" s="147"/>
      <c r="AF214" s="147"/>
      <c r="AG214" s="148"/>
      <c r="AH214" s="148"/>
      <c r="AI214" s="148"/>
      <c r="AJ214" s="148"/>
      <c r="AK214" s="148"/>
      <c r="AM214" s="12">
        <v>211</v>
      </c>
      <c r="AN214" s="13">
        <f t="shared" si="269"/>
        <v>17845.592417061613</v>
      </c>
      <c r="AO214" s="14">
        <f t="shared" si="228"/>
        <v>2863.9761604719997</v>
      </c>
      <c r="AP214" s="33">
        <f t="shared" si="229"/>
        <v>1.3875903389895428</v>
      </c>
      <c r="AQ214" s="14">
        <f t="shared" si="230"/>
        <v>0.91881025845263009</v>
      </c>
      <c r="AR214" s="1">
        <f t="shared" si="231"/>
        <v>0.72067379823947897</v>
      </c>
      <c r="AS214" s="1">
        <f t="shared" si="232"/>
        <v>1.0883639911510148</v>
      </c>
      <c r="AT214" s="1">
        <f>SUM(AR$3:AR214)</f>
        <v>109.78915261632066</v>
      </c>
      <c r="AU214" s="1">
        <f>SUM(AS$3:AS214)</f>
        <v>163.83810329103497</v>
      </c>
      <c r="AV214" s="1">
        <f t="shared" si="233"/>
        <v>4.2239492063480572E-2</v>
      </c>
      <c r="AW214" s="1">
        <f t="shared" si="234"/>
        <v>3.189511140734224E-2</v>
      </c>
      <c r="AX214" s="1">
        <f>SUM(AV$3:AV214)</f>
        <v>3.4317330672764488</v>
      </c>
      <c r="AY214" s="1">
        <f>SUM(AW$3:AW214)</f>
        <v>2.550257727731049</v>
      </c>
      <c r="AZ214" s="1">
        <f t="shared" si="235"/>
        <v>5.9819907950074978</v>
      </c>
      <c r="BA214" s="1">
        <f t="shared" si="236"/>
        <v>0.88147533954539981</v>
      </c>
      <c r="BB214" s="33">
        <f t="shared" si="237"/>
        <v>1.3036977215398782</v>
      </c>
      <c r="BC214" s="14">
        <f t="shared" si="238"/>
        <v>1.0027028759022945</v>
      </c>
      <c r="BD214" s="1">
        <f t="shared" si="239"/>
        <v>0.76704897421991203</v>
      </c>
      <c r="BE214" s="1">
        <f t="shared" si="240"/>
        <v>0.99730440994311276</v>
      </c>
      <c r="BF214" s="1">
        <f>SUM(BD$3:BD214)</f>
        <v>114.88384050511758</v>
      </c>
      <c r="BG214" s="1">
        <f>SUM(BE$3:BE214)</f>
        <v>153.68029000284625</v>
      </c>
      <c r="BH214" s="1">
        <f t="shared" si="241"/>
        <v>4.4957592655667067E-2</v>
      </c>
      <c r="BI214" s="1">
        <f t="shared" si="242"/>
        <v>2.922655979138844E-2</v>
      </c>
      <c r="BJ214" s="1">
        <f>SUM(BH$3:BH214)</f>
        <v>3.6027101312169258</v>
      </c>
      <c r="BK214" s="1">
        <f>SUM(BI$3:BI214)</f>
        <v>2.3821308836036179</v>
      </c>
      <c r="BL214" s="1">
        <f t="shared" si="243"/>
        <v>5.9848410148205442</v>
      </c>
      <c r="BM214" s="34">
        <f t="shared" si="244"/>
        <v>1.2205792476133079</v>
      </c>
      <c r="BN214" s="33">
        <f t="shared" si="245"/>
        <v>0.9681272517412205</v>
      </c>
      <c r="BO214" s="14">
        <f t="shared" si="246"/>
        <v>1.3382733457009521</v>
      </c>
      <c r="BP214" s="1">
        <f t="shared" si="247"/>
        <v>1.0329220649469943</v>
      </c>
      <c r="BQ214" s="1">
        <f t="shared" si="248"/>
        <v>0.74723150036006025</v>
      </c>
      <c r="BR214" s="1">
        <f>SUM(BP$3:BP214)</f>
        <v>141.29561956416453</v>
      </c>
      <c r="BS214" s="1">
        <f>SUM(BQ$3:BQ214)</f>
        <v>123.27229826126799</v>
      </c>
      <c r="BT214" s="1">
        <f t="shared" si="249"/>
        <v>6.0540709917726615E-2</v>
      </c>
      <c r="BU214" s="1">
        <f t="shared" si="250"/>
        <v>2.1898034246662878E-2</v>
      </c>
      <c r="BV214" s="1">
        <f>SUM(BT$3:BT214)</f>
        <v>4.5081299018104763</v>
      </c>
      <c r="BW214" s="1">
        <f>SUM(BU$3:BU214)</f>
        <v>1.8876092526195827</v>
      </c>
      <c r="BX214" s="1">
        <f t="shared" si="251"/>
        <v>6.3957391544300588</v>
      </c>
      <c r="BY214" s="34">
        <f t="shared" si="252"/>
        <v>2.6205206491908939</v>
      </c>
      <c r="BZ214" s="33">
        <f t="shared" si="253"/>
        <v>0.63255678194256282</v>
      </c>
      <c r="CA214" s="14">
        <f t="shared" si="254"/>
        <v>1.6738438154996098</v>
      </c>
      <c r="CB214" s="1">
        <f t="shared" si="255"/>
        <v>1.5808857458282719</v>
      </c>
      <c r="CC214" s="1">
        <f t="shared" si="256"/>
        <v>0.59742730518827969</v>
      </c>
      <c r="CD214" s="1">
        <f>SUM(CB$3:CB214)</f>
        <v>184.64348421415681</v>
      </c>
      <c r="CE214" s="1">
        <f>SUM(CC$3:CC214)</f>
        <v>102.99583514287202</v>
      </c>
      <c r="CF214" s="1">
        <f t="shared" si="257"/>
        <v>9.2657470102712594E-2</v>
      </c>
      <c r="CG214" s="1">
        <f t="shared" si="258"/>
        <v>1.7507939082600975E-2</v>
      </c>
      <c r="CH214" s="1">
        <f>SUM(CF$3:CF214)</f>
        <v>6.0676398859676146</v>
      </c>
      <c r="CI214" s="1">
        <f>SUM(CG$3:CG214)</f>
        <v>1.5648043109639422</v>
      </c>
      <c r="CJ214" s="1">
        <f t="shared" si="259"/>
        <v>7.6324441969315568</v>
      </c>
      <c r="CK214" s="34">
        <f t="shared" si="260"/>
        <v>4.5028355750036724</v>
      </c>
      <c r="CL214" s="33">
        <f t="shared" si="261"/>
        <v>0.54866416449289834</v>
      </c>
      <c r="CM214" s="14">
        <f t="shared" si="262"/>
        <v>1.7577364329492744</v>
      </c>
      <c r="CN214" s="1">
        <f t="shared" si="263"/>
        <v>1.822608554951366</v>
      </c>
      <c r="CO214" s="1">
        <f t="shared" si="264"/>
        <v>0.56891350788133688</v>
      </c>
      <c r="CP214" s="1">
        <f>SUM(CN$3:CN214)</f>
        <v>200.41372800570915</v>
      </c>
      <c r="CQ214" s="1">
        <f>SUM(CO$3:CO214)</f>
        <v>98.935313467848815</v>
      </c>
      <c r="CR214" s="1">
        <f t="shared" si="265"/>
        <v>0.10682511252631618</v>
      </c>
      <c r="CS214" s="1">
        <f t="shared" si="266"/>
        <v>1.6672326411522512E-2</v>
      </c>
      <c r="CT214" s="1">
        <f>SUM(CR$3:CR214)</f>
        <v>6.6590390946739495</v>
      </c>
      <c r="CU214" s="1">
        <f>SUM(CS$3:CS214)</f>
        <v>1.5007971210183702</v>
      </c>
      <c r="CV214" s="1">
        <f t="shared" si="267"/>
        <v>8.1598362156923194</v>
      </c>
      <c r="CW214" s="34">
        <f t="shared" si="268"/>
        <v>5.1582419736555796</v>
      </c>
    </row>
    <row r="215" spans="29:101" x14ac:dyDescent="0.15">
      <c r="AC215" s="147"/>
      <c r="AD215" s="147"/>
      <c r="AE215" s="147"/>
      <c r="AF215" s="147"/>
      <c r="AG215" s="148"/>
      <c r="AH215" s="148"/>
      <c r="AI215" s="148"/>
      <c r="AJ215" s="148"/>
      <c r="AK215" s="148"/>
      <c r="AM215" s="12">
        <v>212</v>
      </c>
      <c r="AN215" s="13">
        <f t="shared" si="269"/>
        <v>17761.415094339623</v>
      </c>
      <c r="AO215" s="14">
        <f t="shared" si="228"/>
        <v>2883.4133928879996</v>
      </c>
      <c r="AP215" s="33">
        <f t="shared" si="229"/>
        <v>1.3808946612476964</v>
      </c>
      <c r="AQ215" s="14">
        <f t="shared" si="230"/>
        <v>0.91462668809333392</v>
      </c>
      <c r="AR215" s="1">
        <f t="shared" si="231"/>
        <v>0.72416819911263752</v>
      </c>
      <c r="AS215" s="1">
        <f t="shared" si="232"/>
        <v>1.0933422488301086</v>
      </c>
      <c r="AT215" s="1">
        <f>SUM(AR$3:AR215)</f>
        <v>110.5133208154333</v>
      </c>
      <c r="AU215" s="1">
        <f>SUM(AS$3:AS215)</f>
        <v>164.93144553986508</v>
      </c>
      <c r="AV215" s="1">
        <f t="shared" si="233"/>
        <v>4.2645460614410879E-2</v>
      </c>
      <c r="AW215" s="1">
        <f t="shared" si="234"/>
        <v>3.2192855104442086E-2</v>
      </c>
      <c r="AX215" s="1">
        <f>SUM(AV$3:AV215)</f>
        <v>3.4743785278908597</v>
      </c>
      <c r="AY215" s="1">
        <f>SUM(AW$3:AW215)</f>
        <v>2.5824505828354911</v>
      </c>
      <c r="AZ215" s="1">
        <f t="shared" si="235"/>
        <v>6.0568291107263512</v>
      </c>
      <c r="BA215" s="1">
        <f t="shared" si="236"/>
        <v>0.89192794505536854</v>
      </c>
      <c r="BB215" s="33">
        <f t="shared" si="237"/>
        <v>1.2970020437980319</v>
      </c>
      <c r="BC215" s="14">
        <f t="shared" si="238"/>
        <v>0.99851930554299839</v>
      </c>
      <c r="BD215" s="1">
        <f t="shared" si="239"/>
        <v>0.77100880818328088</v>
      </c>
      <c r="BE215" s="1">
        <f t="shared" si="240"/>
        <v>1.0014828901642481</v>
      </c>
      <c r="BF215" s="1">
        <f>SUM(BD$3:BD215)</f>
        <v>115.65484931330086</v>
      </c>
      <c r="BG215" s="1">
        <f>SUM(BE$3:BE215)</f>
        <v>154.6817728930105</v>
      </c>
      <c r="BH215" s="1">
        <f t="shared" si="241"/>
        <v>4.5403852037459877E-2</v>
      </c>
      <c r="BI215" s="1">
        <f t="shared" si="242"/>
        <v>2.9488107321502859E-2</v>
      </c>
      <c r="BJ215" s="1">
        <f>SUM(BH$3:BH215)</f>
        <v>3.6481139832543859</v>
      </c>
      <c r="BK215" s="1">
        <f>SUM(BI$3:BI215)</f>
        <v>2.4116189909251209</v>
      </c>
      <c r="BL215" s="1">
        <f t="shared" si="243"/>
        <v>6.0597329741795072</v>
      </c>
      <c r="BM215" s="34">
        <f t="shared" si="244"/>
        <v>1.236494992329265</v>
      </c>
      <c r="BN215" s="33">
        <f t="shared" si="245"/>
        <v>0.96143157399937418</v>
      </c>
      <c r="BO215" s="14">
        <f t="shared" si="246"/>
        <v>1.3340897753416563</v>
      </c>
      <c r="BP215" s="1">
        <f t="shared" si="247"/>
        <v>1.0401156224152162</v>
      </c>
      <c r="BQ215" s="1">
        <f t="shared" si="248"/>
        <v>0.74957474263222135</v>
      </c>
      <c r="BR215" s="1">
        <f>SUM(BP$3:BP215)</f>
        <v>142.33573518657974</v>
      </c>
      <c r="BS215" s="1">
        <f>SUM(BQ$3:BQ215)</f>
        <v>124.02187300390021</v>
      </c>
      <c r="BT215" s="1">
        <f t="shared" si="249"/>
        <v>6.1251253320007179E-2</v>
      </c>
      <c r="BU215" s="1">
        <f t="shared" si="250"/>
        <v>2.2070811866393182E-2</v>
      </c>
      <c r="BV215" s="1">
        <f>SUM(BT$3:BT215)</f>
        <v>4.5693811551304835</v>
      </c>
      <c r="BW215" s="1">
        <f>SUM(BU$3:BU215)</f>
        <v>1.9096800644859759</v>
      </c>
      <c r="BX215" s="1">
        <f t="shared" si="251"/>
        <v>6.4790612196164599</v>
      </c>
      <c r="BY215" s="34">
        <f t="shared" si="252"/>
        <v>2.6597010906445075</v>
      </c>
      <c r="BZ215" s="33">
        <f t="shared" si="253"/>
        <v>0.6258611042007165</v>
      </c>
      <c r="CA215" s="14">
        <f t="shared" si="254"/>
        <v>1.6696602451403137</v>
      </c>
      <c r="CB215" s="1">
        <f t="shared" si="255"/>
        <v>1.5977986062532101</v>
      </c>
      <c r="CC215" s="1">
        <f t="shared" si="256"/>
        <v>0.59892424396555166</v>
      </c>
      <c r="CD215" s="1">
        <f>SUM(CB$3:CB215)</f>
        <v>186.24128282041002</v>
      </c>
      <c r="CE215" s="1">
        <f>SUM(CC$3:CC215)</f>
        <v>103.59475938683758</v>
      </c>
      <c r="CF215" s="1">
        <f t="shared" si="257"/>
        <v>9.4092584590466807E-2</v>
      </c>
      <c r="CG215" s="1">
        <f t="shared" si="258"/>
        <v>1.7634991627874578E-2</v>
      </c>
      <c r="CH215" s="1">
        <f>SUM(CF$3:CF215)</f>
        <v>6.1617324705580812</v>
      </c>
      <c r="CI215" s="1">
        <f>SUM(CG$3:CG215)</f>
        <v>1.5824393025918169</v>
      </c>
      <c r="CJ215" s="1">
        <f t="shared" si="259"/>
        <v>7.7441717731498976</v>
      </c>
      <c r="CK215" s="34">
        <f t="shared" si="260"/>
        <v>4.5792931679662647</v>
      </c>
      <c r="CL215" s="33">
        <f t="shared" si="261"/>
        <v>0.54196848675105203</v>
      </c>
      <c r="CM215" s="14">
        <f t="shared" si="262"/>
        <v>1.7535528625899783</v>
      </c>
      <c r="CN215" s="1">
        <f t="shared" si="263"/>
        <v>1.8451257304547677</v>
      </c>
      <c r="CO215" s="1">
        <f t="shared" si="264"/>
        <v>0.57027080354053938</v>
      </c>
      <c r="CP215" s="1">
        <f>SUM(CN$3:CN215)</f>
        <v>202.2588537361639</v>
      </c>
      <c r="CQ215" s="1">
        <f>SUM(CO$3:CO215)</f>
        <v>99.505584271389353</v>
      </c>
      <c r="CR215" s="1">
        <f t="shared" si="265"/>
        <v>0.10865740412678075</v>
      </c>
      <c r="CS215" s="1">
        <f t="shared" si="266"/>
        <v>1.6791306993138105E-2</v>
      </c>
      <c r="CT215" s="1">
        <f>SUM(CR$3:CR215)</f>
        <v>6.7676964988007304</v>
      </c>
      <c r="CU215" s="1">
        <f>SUM(CS$3:CS215)</f>
        <v>1.5175884280115082</v>
      </c>
      <c r="CV215" s="1">
        <f t="shared" si="267"/>
        <v>8.2852849268122384</v>
      </c>
      <c r="CW215" s="34">
        <f t="shared" si="268"/>
        <v>5.2501080707892225</v>
      </c>
    </row>
    <row r="216" spans="29:101" x14ac:dyDescent="0.15">
      <c r="AC216" s="147"/>
      <c r="AD216" s="147"/>
      <c r="AE216" s="147"/>
      <c r="AF216" s="147"/>
      <c r="AG216" s="148"/>
      <c r="AH216" s="148"/>
      <c r="AI216" s="148"/>
      <c r="AJ216" s="148"/>
      <c r="AK216" s="148"/>
      <c r="AM216" s="12">
        <v>213</v>
      </c>
      <c r="AN216" s="13">
        <f t="shared" si="269"/>
        <v>17678.028169014084</v>
      </c>
      <c r="AO216" s="14">
        <f t="shared" si="228"/>
        <v>2902.9407740479996</v>
      </c>
      <c r="AP216" s="33">
        <f t="shared" si="229"/>
        <v>1.374244234284659</v>
      </c>
      <c r="AQ216" s="14">
        <f t="shared" si="230"/>
        <v>0.9105000195195585</v>
      </c>
      <c r="AR216" s="1">
        <f t="shared" si="231"/>
        <v>0.72767269096132248</v>
      </c>
      <c r="AS216" s="1">
        <f t="shared" si="232"/>
        <v>1.0982976151144597</v>
      </c>
      <c r="AT216" s="1">
        <f>SUM(AR$3:AR216)</f>
        <v>111.24099350639463</v>
      </c>
      <c r="AU216" s="1">
        <f>SUM(AS$3:AS216)</f>
        <v>166.02974315497954</v>
      </c>
      <c r="AV216" s="1">
        <f t="shared" si="233"/>
        <v>4.3053967548544909E-2</v>
      </c>
      <c r="AW216" s="1">
        <f t="shared" si="234"/>
        <v>3.2491304447136098E-2</v>
      </c>
      <c r="AX216" s="1">
        <f>SUM(AV$3:AV216)</f>
        <v>3.5174324954394045</v>
      </c>
      <c r="AY216" s="1">
        <f>SUM(AW$3:AW216)</f>
        <v>2.6149418872826273</v>
      </c>
      <c r="AZ216" s="1">
        <f t="shared" si="235"/>
        <v>6.1323743827220323</v>
      </c>
      <c r="BA216" s="1">
        <f t="shared" si="236"/>
        <v>0.90249060815677717</v>
      </c>
      <c r="BB216" s="33">
        <f t="shared" si="237"/>
        <v>1.2903516168349947</v>
      </c>
      <c r="BC216" s="14">
        <f t="shared" si="238"/>
        <v>0.99439263696922287</v>
      </c>
      <c r="BD216" s="1">
        <f t="shared" si="239"/>
        <v>0.77498256053092252</v>
      </c>
      <c r="BE216" s="1">
        <f t="shared" si="240"/>
        <v>1.005638982854768</v>
      </c>
      <c r="BF216" s="1">
        <f>SUM(BD$3:BD216)</f>
        <v>116.42983187383177</v>
      </c>
      <c r="BG216" s="1">
        <f>SUM(BE$3:BE216)</f>
        <v>155.68741187586528</v>
      </c>
      <c r="BH216" s="1">
        <f t="shared" si="241"/>
        <v>4.5853134831412914E-2</v>
      </c>
      <c r="BI216" s="1">
        <f t="shared" si="242"/>
        <v>2.9750153242786889E-2</v>
      </c>
      <c r="BJ216" s="1">
        <f>SUM(BH$3:BH216)</f>
        <v>3.6939671180857987</v>
      </c>
      <c r="BK216" s="1">
        <f>SUM(BI$3:BI216)</f>
        <v>2.4413691441679077</v>
      </c>
      <c r="BL216" s="1">
        <f t="shared" si="243"/>
        <v>6.1353362622537064</v>
      </c>
      <c r="BM216" s="34">
        <f t="shared" si="244"/>
        <v>1.252597973917891</v>
      </c>
      <c r="BN216" s="33">
        <f t="shared" si="245"/>
        <v>0.9547811470363371</v>
      </c>
      <c r="BO216" s="14">
        <f t="shared" si="246"/>
        <v>1.3299631067678805</v>
      </c>
      <c r="BP216" s="1">
        <f t="shared" si="247"/>
        <v>1.0473604376291084</v>
      </c>
      <c r="BQ216" s="1">
        <f t="shared" si="248"/>
        <v>0.75190055642237508</v>
      </c>
      <c r="BR216" s="1">
        <f>SUM(BP$3:BP216)</f>
        <v>143.38309562420883</v>
      </c>
      <c r="BS216" s="1">
        <f>SUM(BQ$3:BQ216)</f>
        <v>124.77377356032258</v>
      </c>
      <c r="BT216" s="1">
        <f t="shared" si="249"/>
        <v>6.1968825893055579E-2</v>
      </c>
      <c r="BU216" s="1">
        <f t="shared" si="250"/>
        <v>2.2243724794161927E-2</v>
      </c>
      <c r="BV216" s="1">
        <f>SUM(BT$3:BT216)</f>
        <v>4.631349981023539</v>
      </c>
      <c r="BW216" s="1">
        <f>SUM(BU$3:BU216)</f>
        <v>1.931923789280138</v>
      </c>
      <c r="BX216" s="1">
        <f t="shared" si="251"/>
        <v>6.5632737703036774</v>
      </c>
      <c r="BY216" s="34">
        <f t="shared" si="252"/>
        <v>2.699426191743401</v>
      </c>
      <c r="BZ216" s="33">
        <f t="shared" si="253"/>
        <v>0.61921067723767942</v>
      </c>
      <c r="CA216" s="14">
        <f t="shared" si="254"/>
        <v>1.6655335765665382</v>
      </c>
      <c r="CB216" s="1">
        <f t="shared" si="255"/>
        <v>1.6149592323908806</v>
      </c>
      <c r="CC216" s="1">
        <f t="shared" si="256"/>
        <v>0.60040818994563805</v>
      </c>
      <c r="CD216" s="1">
        <f>SUM(CB$3:CB216)</f>
        <v>187.85624205280089</v>
      </c>
      <c r="CE216" s="1">
        <f>SUM(CC$3:CC216)</f>
        <v>104.19516757678322</v>
      </c>
      <c r="CF216" s="1">
        <f t="shared" si="257"/>
        <v>9.5551754583127105E-2</v>
      </c>
      <c r="CG216" s="1">
        <f t="shared" si="258"/>
        <v>1.7762075619225125E-2</v>
      </c>
      <c r="CH216" s="1">
        <f>SUM(CF$3:CF216)</f>
        <v>6.2572842251412082</v>
      </c>
      <c r="CI216" s="1">
        <f>SUM(CG$3:CG216)</f>
        <v>1.600201378211042</v>
      </c>
      <c r="CJ216" s="1">
        <f t="shared" si="259"/>
        <v>7.8574856033522504</v>
      </c>
      <c r="CK216" s="34">
        <f t="shared" si="260"/>
        <v>4.6570828469301659</v>
      </c>
      <c r="CL216" s="33">
        <f t="shared" si="261"/>
        <v>0.53531805978801483</v>
      </c>
      <c r="CM216" s="14">
        <f t="shared" si="262"/>
        <v>1.7494261940162028</v>
      </c>
      <c r="CN216" s="1">
        <f t="shared" si="263"/>
        <v>1.868048315791921</v>
      </c>
      <c r="CO216" s="1">
        <f t="shared" si="264"/>
        <v>0.57161599810294039</v>
      </c>
      <c r="CP216" s="1">
        <f>SUM(CN$3:CN216)</f>
        <v>204.12690205195582</v>
      </c>
      <c r="CQ216" s="1">
        <f>SUM(CO$3:CO216)</f>
        <v>100.07720026949229</v>
      </c>
      <c r="CR216" s="1">
        <f t="shared" si="265"/>
        <v>0.11052619201768867</v>
      </c>
      <c r="CS216" s="1">
        <f t="shared" si="266"/>
        <v>1.6910306610545319E-2</v>
      </c>
      <c r="CT216" s="1">
        <f>SUM(CR$3:CR216)</f>
        <v>6.8782226908184194</v>
      </c>
      <c r="CU216" s="1">
        <f>SUM(CS$3:CS216)</f>
        <v>1.5344987346220536</v>
      </c>
      <c r="CV216" s="1">
        <f t="shared" si="267"/>
        <v>8.4127214254404734</v>
      </c>
      <c r="CW216" s="34">
        <f t="shared" si="268"/>
        <v>5.3437239561963654</v>
      </c>
    </row>
    <row r="217" spans="29:101" x14ac:dyDescent="0.15">
      <c r="AC217" s="147"/>
      <c r="AD217" s="147"/>
      <c r="AE217" s="147"/>
      <c r="AF217" s="147"/>
      <c r="AG217" s="148"/>
      <c r="AH217" s="148"/>
      <c r="AI217" s="148"/>
      <c r="AJ217" s="148"/>
      <c r="AK217" s="148"/>
      <c r="AM217" s="12">
        <v>214</v>
      </c>
      <c r="AN217" s="13">
        <f t="shared" si="269"/>
        <v>17595.420560747662</v>
      </c>
      <c r="AO217" s="14">
        <f t="shared" si="228"/>
        <v>2922.5583039519997</v>
      </c>
      <c r="AP217" s="33">
        <f t="shared" si="229"/>
        <v>1.3676383420777842</v>
      </c>
      <c r="AQ217" s="14">
        <f t="shared" si="230"/>
        <v>0.90642953670865656</v>
      </c>
      <c r="AR217" s="1">
        <f t="shared" si="231"/>
        <v>0.7311874559474183</v>
      </c>
      <c r="AS217" s="1">
        <f t="shared" si="232"/>
        <v>1.1032297156060336</v>
      </c>
      <c r="AT217" s="1">
        <f>SUM(AR$3:AR217)</f>
        <v>111.97218096234205</v>
      </c>
      <c r="AU217" s="1">
        <f>SUM(AS$3:AS217)</f>
        <v>167.13297287058558</v>
      </c>
      <c r="AV217" s="1">
        <f t="shared" si="233"/>
        <v>4.3465032103540975E-2</v>
      </c>
      <c r="AW217" s="1">
        <f t="shared" si="234"/>
        <v>3.2790438769401554E-2</v>
      </c>
      <c r="AX217" s="1">
        <f>SUM(AV$3:AV217)</f>
        <v>3.5608975275429455</v>
      </c>
      <c r="AY217" s="1">
        <f>SUM(AW$3:AW217)</f>
        <v>2.6477323260520289</v>
      </c>
      <c r="AZ217" s="1">
        <f t="shared" si="235"/>
        <v>6.2086298535949744</v>
      </c>
      <c r="BA217" s="1">
        <f t="shared" si="236"/>
        <v>0.91316520149091662</v>
      </c>
      <c r="BB217" s="33">
        <f t="shared" si="237"/>
        <v>1.2837457246281201</v>
      </c>
      <c r="BC217" s="14">
        <f t="shared" si="238"/>
        <v>0.99032215415832103</v>
      </c>
      <c r="BD217" s="1">
        <f t="shared" si="239"/>
        <v>0.77897046184101881</v>
      </c>
      <c r="BE217" s="1">
        <f t="shared" si="240"/>
        <v>1.0097724218336852</v>
      </c>
      <c r="BF217" s="1">
        <f>SUM(BD$3:BD217)</f>
        <v>117.20880233567279</v>
      </c>
      <c r="BG217" s="1">
        <f>SUM(BE$3:BE217)</f>
        <v>156.69718429769895</v>
      </c>
      <c r="BH217" s="1">
        <f t="shared" si="241"/>
        <v>4.6305466342771676E-2</v>
      </c>
      <c r="BI217" s="1">
        <f t="shared" si="242"/>
        <v>3.0012680315612311E-2</v>
      </c>
      <c r="BJ217" s="1">
        <f>SUM(BH$3:BH217)</f>
        <v>3.7402725844285705</v>
      </c>
      <c r="BK217" s="1">
        <f>SUM(BI$3:BI217)</f>
        <v>2.4713818244835202</v>
      </c>
      <c r="BL217" s="1">
        <f t="shared" si="243"/>
        <v>6.2116544089120911</v>
      </c>
      <c r="BM217" s="34">
        <f t="shared" si="244"/>
        <v>1.2688907599450503</v>
      </c>
      <c r="BN217" s="33">
        <f t="shared" si="245"/>
        <v>0.94817525482946219</v>
      </c>
      <c r="BO217" s="14">
        <f t="shared" si="246"/>
        <v>1.3258926239569788</v>
      </c>
      <c r="BP217" s="1">
        <f t="shared" si="247"/>
        <v>1.0546573483188602</v>
      </c>
      <c r="BQ217" s="1">
        <f t="shared" si="248"/>
        <v>0.75420888685209775</v>
      </c>
      <c r="BR217" s="1">
        <f>SUM(BP$3:BP217)</f>
        <v>144.4377529725277</v>
      </c>
      <c r="BS217" s="1">
        <f>SUM(BQ$3:BQ217)</f>
        <v>125.52798244717468</v>
      </c>
      <c r="BT217" s="1">
        <f t="shared" si="249"/>
        <v>6.2693520150065574E-2</v>
      </c>
      <c r="BU217" s="1">
        <f t="shared" si="250"/>
        <v>2.2416764136992905E-2</v>
      </c>
      <c r="BV217" s="1">
        <f>SUM(BT$3:BT217)</f>
        <v>4.6940435011736046</v>
      </c>
      <c r="BW217" s="1">
        <f>SUM(BU$3:BU217)</f>
        <v>1.954340553417131</v>
      </c>
      <c r="BX217" s="1">
        <f t="shared" si="251"/>
        <v>6.6483840545907356</v>
      </c>
      <c r="BY217" s="34">
        <f t="shared" si="252"/>
        <v>2.7397029477564736</v>
      </c>
      <c r="BZ217" s="33">
        <f t="shared" si="253"/>
        <v>0.61260478503080451</v>
      </c>
      <c r="CA217" s="14">
        <f t="shared" si="254"/>
        <v>1.6614630937556365</v>
      </c>
      <c r="CB217" s="1">
        <f t="shared" si="255"/>
        <v>1.6323737986305731</v>
      </c>
      <c r="CC217" s="1">
        <f t="shared" si="256"/>
        <v>0.60187915323449082</v>
      </c>
      <c r="CD217" s="1">
        <f>SUM(CB$3:CB217)</f>
        <v>189.48861585143146</v>
      </c>
      <c r="CE217" s="1">
        <f>SUM(CC$3:CC217)</f>
        <v>104.79704673001771</v>
      </c>
      <c r="CF217" s="1">
        <f t="shared" si="257"/>
        <v>9.7035553585261849E-2</v>
      </c>
      <c r="CG217" s="1">
        <f t="shared" si="258"/>
        <v>1.7889185943358477E-2</v>
      </c>
      <c r="CH217" s="1">
        <f>SUM(CF$3:CF217)</f>
        <v>6.3543197787264702</v>
      </c>
      <c r="CI217" s="1">
        <f>SUM(CG$3:CG217)</f>
        <v>1.6180905641544006</v>
      </c>
      <c r="CJ217" s="1">
        <f t="shared" si="259"/>
        <v>7.9724103428808704</v>
      </c>
      <c r="CK217" s="34">
        <f t="shared" si="260"/>
        <v>4.7362292145720701</v>
      </c>
      <c r="CL217" s="33">
        <f t="shared" si="261"/>
        <v>0.52871216758113992</v>
      </c>
      <c r="CM217" s="14">
        <f t="shared" si="262"/>
        <v>1.7453557112053011</v>
      </c>
      <c r="CN217" s="1">
        <f t="shared" si="263"/>
        <v>1.8913882851892809</v>
      </c>
      <c r="CO217" s="1">
        <f t="shared" si="264"/>
        <v>0.57294910921592246</v>
      </c>
      <c r="CP217" s="1">
        <f>SUM(CN$3:CN217)</f>
        <v>206.01829033714512</v>
      </c>
      <c r="CQ217" s="1">
        <f>SUM(CO$3:CO217)</f>
        <v>100.65014937870822</v>
      </c>
      <c r="CR217" s="1">
        <f t="shared" si="265"/>
        <v>0.11243252584180725</v>
      </c>
      <c r="CS217" s="1">
        <f t="shared" si="266"/>
        <v>1.7029320746139918E-2</v>
      </c>
      <c r="CT217" s="1">
        <f>SUM(CR$3:CR217)</f>
        <v>6.9906552166602269</v>
      </c>
      <c r="CU217" s="1">
        <f>SUM(CS$3:CS217)</f>
        <v>1.5515280553681934</v>
      </c>
      <c r="CV217" s="1">
        <f t="shared" si="267"/>
        <v>8.5421832720284208</v>
      </c>
      <c r="CW217" s="34">
        <f t="shared" si="268"/>
        <v>5.4391271612920331</v>
      </c>
    </row>
    <row r="218" spans="29:101" x14ac:dyDescent="0.15">
      <c r="AC218" s="147"/>
      <c r="AD218" s="147"/>
      <c r="AE218" s="147"/>
      <c r="AF218" s="147"/>
      <c r="AG218" s="148"/>
      <c r="AH218" s="148"/>
      <c r="AI218" s="148"/>
      <c r="AJ218" s="148"/>
      <c r="AK218" s="148"/>
      <c r="AM218" s="12">
        <v>215</v>
      </c>
      <c r="AN218" s="13">
        <f t="shared" si="269"/>
        <v>17513.581395348836</v>
      </c>
      <c r="AO218" s="14">
        <f t="shared" si="228"/>
        <v>2942.2659825999995</v>
      </c>
      <c r="AP218" s="33">
        <f t="shared" si="229"/>
        <v>1.3610762819257758</v>
      </c>
      <c r="AQ218" s="14">
        <f t="shared" si="230"/>
        <v>0.90241453695933271</v>
      </c>
      <c r="AR218" s="1">
        <f t="shared" si="231"/>
        <v>0.73471267795887829</v>
      </c>
      <c r="AS218" s="1">
        <f t="shared" si="232"/>
        <v>1.1081381771280852</v>
      </c>
      <c r="AT218" s="1">
        <f>SUM(AR$3:AR218)</f>
        <v>112.70689364030093</v>
      </c>
      <c r="AU218" s="1">
        <f>SUM(AS$3:AS218)</f>
        <v>168.24111104771367</v>
      </c>
      <c r="AV218" s="1">
        <f t="shared" si="233"/>
        <v>4.3878673822544123E-2</v>
      </c>
      <c r="AW218" s="1">
        <f t="shared" si="234"/>
        <v>3.3090237233685878E-2</v>
      </c>
      <c r="AX218" s="1">
        <f>SUM(AV$3:AV218)</f>
        <v>3.6047762013654898</v>
      </c>
      <c r="AY218" s="1">
        <f>SUM(AW$3:AW218)</f>
        <v>2.680822563285715</v>
      </c>
      <c r="AZ218" s="1">
        <f t="shared" si="235"/>
        <v>6.2855987646512048</v>
      </c>
      <c r="BA218" s="1">
        <f t="shared" si="236"/>
        <v>0.92395363807977482</v>
      </c>
      <c r="BB218" s="33">
        <f t="shared" si="237"/>
        <v>1.2771836644761114</v>
      </c>
      <c r="BC218" s="14">
        <f t="shared" si="238"/>
        <v>0.98630715440899719</v>
      </c>
      <c r="BD218" s="1">
        <f t="shared" si="239"/>
        <v>0.78297274527872263</v>
      </c>
      <c r="BE218" s="1">
        <f t="shared" si="240"/>
        <v>1.0138829425801008</v>
      </c>
      <c r="BF218" s="1">
        <f>SUM(BD$3:BD218)</f>
        <v>117.99177508095151</v>
      </c>
      <c r="BG218" s="1">
        <f>SUM(BE$3:BE218)</f>
        <v>157.71106724027905</v>
      </c>
      <c r="BH218" s="1">
        <f t="shared" si="241"/>
        <v>4.6760872287479271E-2</v>
      </c>
      <c r="BI218" s="1">
        <f t="shared" si="242"/>
        <v>3.027567120204468E-2</v>
      </c>
      <c r="BJ218" s="1">
        <f>SUM(BH$3:BH218)</f>
        <v>3.78703345671605</v>
      </c>
      <c r="BK218" s="1">
        <f>SUM(BI$3:BI218)</f>
        <v>2.5016574956855648</v>
      </c>
      <c r="BL218" s="1">
        <f t="shared" si="243"/>
        <v>6.2886909524016144</v>
      </c>
      <c r="BM218" s="34">
        <f t="shared" si="244"/>
        <v>1.2853759610304851</v>
      </c>
      <c r="BN218" s="33">
        <f t="shared" si="245"/>
        <v>0.94161319467745375</v>
      </c>
      <c r="BO218" s="14">
        <f t="shared" si="246"/>
        <v>1.3218776242076551</v>
      </c>
      <c r="BP218" s="1">
        <f t="shared" si="247"/>
        <v>1.0620072081111251</v>
      </c>
      <c r="BQ218" s="1">
        <f t="shared" si="248"/>
        <v>0.75649968021768177</v>
      </c>
      <c r="BR218" s="1">
        <f>SUM(BP$3:BP218)</f>
        <v>145.49976018063882</v>
      </c>
      <c r="BS218" s="1">
        <f>SUM(BQ$3:BQ218)</f>
        <v>126.28448212739237</v>
      </c>
      <c r="BT218" s="1">
        <f t="shared" si="249"/>
        <v>6.3425430484414416E-2</v>
      </c>
      <c r="BU218" s="1">
        <f t="shared" si="250"/>
        <v>2.2589921006500219E-2</v>
      </c>
      <c r="BV218" s="1">
        <f>SUM(BT$3:BT218)</f>
        <v>4.7574689316580194</v>
      </c>
      <c r="BW218" s="1">
        <f>SUM(BU$3:BU218)</f>
        <v>1.9769304744236311</v>
      </c>
      <c r="BX218" s="1">
        <f t="shared" si="251"/>
        <v>6.7343994060816508</v>
      </c>
      <c r="BY218" s="34">
        <f t="shared" si="252"/>
        <v>2.7805384572343881</v>
      </c>
      <c r="BZ218" s="33">
        <f t="shared" si="253"/>
        <v>0.60604272487879596</v>
      </c>
      <c r="CA218" s="14">
        <f t="shared" si="254"/>
        <v>1.6574480940063128</v>
      </c>
      <c r="CB218" s="1">
        <f t="shared" si="255"/>
        <v>1.6500486829538175</v>
      </c>
      <c r="CC218" s="1">
        <f t="shared" si="256"/>
        <v>0.60333714438250841</v>
      </c>
      <c r="CD218" s="1">
        <f>SUM(CB$3:CB218)</f>
        <v>191.13866453438527</v>
      </c>
      <c r="CE218" s="1">
        <f>SUM(CC$3:CC218)</f>
        <v>105.40038387440022</v>
      </c>
      <c r="CF218" s="1">
        <f t="shared" si="257"/>
        <v>9.854457412085299E-2</v>
      </c>
      <c r="CG218" s="1">
        <f t="shared" si="258"/>
        <v>1.8016317505866571E-2</v>
      </c>
      <c r="CH218" s="1">
        <f>SUM(CF$3:CF218)</f>
        <v>6.4528643528473228</v>
      </c>
      <c r="CI218" s="1">
        <f>SUM(CG$3:CG218)</f>
        <v>1.6361068816602671</v>
      </c>
      <c r="CJ218" s="1">
        <f t="shared" si="259"/>
        <v>8.0889712345075893</v>
      </c>
      <c r="CK218" s="34">
        <f t="shared" si="260"/>
        <v>4.8167574711870556</v>
      </c>
      <c r="CL218" s="33">
        <f t="shared" si="261"/>
        <v>0.52215010742913148</v>
      </c>
      <c r="CM218" s="14">
        <f t="shared" si="262"/>
        <v>1.7413407114559771</v>
      </c>
      <c r="CN218" s="1">
        <f t="shared" si="263"/>
        <v>1.9151580853322421</v>
      </c>
      <c r="CO218" s="1">
        <f t="shared" si="264"/>
        <v>0.57427015484171151</v>
      </c>
      <c r="CP218" s="1">
        <f>SUM(CN$3:CN218)</f>
        <v>207.93344842247737</v>
      </c>
      <c r="CQ218" s="1">
        <f>SUM(CO$3:CO218)</f>
        <v>101.22441953354993</v>
      </c>
      <c r="CR218" s="1">
        <f t="shared" si="265"/>
        <v>0.11437749676289778</v>
      </c>
      <c r="CS218" s="1">
        <f t="shared" si="266"/>
        <v>1.7148344901523328E-2</v>
      </c>
      <c r="CT218" s="1">
        <f>SUM(CR$3:CR218)</f>
        <v>7.1050327134231246</v>
      </c>
      <c r="CU218" s="1">
        <f>SUM(CS$3:CS218)</f>
        <v>1.5686764002697167</v>
      </c>
      <c r="CV218" s="1">
        <f t="shared" si="267"/>
        <v>8.6737091136928406</v>
      </c>
      <c r="CW218" s="34">
        <f t="shared" si="268"/>
        <v>5.5363563131534077</v>
      </c>
    </row>
    <row r="219" spans="29:101" x14ac:dyDescent="0.15">
      <c r="AC219" s="147"/>
      <c r="AD219" s="147"/>
      <c r="AE219" s="147"/>
      <c r="AF219" s="147"/>
      <c r="AG219" s="148"/>
      <c r="AH219" s="148"/>
      <c r="AI219" s="148"/>
      <c r="AJ219" s="148"/>
      <c r="AK219" s="148"/>
      <c r="AM219" s="12">
        <v>216</v>
      </c>
      <c r="AN219" s="13">
        <f t="shared" si="269"/>
        <v>17432.5</v>
      </c>
      <c r="AO219" s="14">
        <f t="shared" si="228"/>
        <v>2962.0638099919993</v>
      </c>
      <c r="AP219" s="33">
        <f t="shared" si="229"/>
        <v>1.3545573641403255</v>
      </c>
      <c r="AQ219" s="14">
        <f t="shared" si="230"/>
        <v>0.89845433058327839</v>
      </c>
      <c r="AR219" s="1">
        <f t="shared" si="231"/>
        <v>0.73824854264083051</v>
      </c>
      <c r="AS219" s="1">
        <f t="shared" si="232"/>
        <v>1.1130226278177078</v>
      </c>
      <c r="AT219" s="1">
        <f>SUM(AR$3:AR219)</f>
        <v>113.44514218294177</v>
      </c>
      <c r="AU219" s="1">
        <f>SUM(AS$3:AS219)</f>
        <v>169.35413367553139</v>
      </c>
      <c r="AV219" s="1">
        <f t="shared" si="233"/>
        <v>4.4294912558449827E-2</v>
      </c>
      <c r="AW219" s="1">
        <f t="shared" si="234"/>
        <v>3.3390678834531236E-2</v>
      </c>
      <c r="AX219" s="1">
        <f>SUM(AV$3:AV219)</f>
        <v>3.6490711139239398</v>
      </c>
      <c r="AY219" s="1">
        <f>SUM(AW$3:AW219)</f>
        <v>2.7142132421202461</v>
      </c>
      <c r="AZ219" s="1">
        <f t="shared" si="235"/>
        <v>6.3632843560441863</v>
      </c>
      <c r="BA219" s="1">
        <f t="shared" si="236"/>
        <v>0.93485787180369373</v>
      </c>
      <c r="BB219" s="33">
        <f t="shared" si="237"/>
        <v>1.2706647466906609</v>
      </c>
      <c r="BC219" s="14">
        <f t="shared" si="238"/>
        <v>0.98234694803294276</v>
      </c>
      <c r="BD219" s="1">
        <f t="shared" si="239"/>
        <v>0.78698964664315718</v>
      </c>
      <c r="BE219" s="1">
        <f t="shared" si="240"/>
        <v>1.0179702822942605</v>
      </c>
      <c r="BF219" s="1">
        <f>SUM(BD$3:BD219)</f>
        <v>118.77876472759468</v>
      </c>
      <c r="BG219" s="1">
        <f>SUM(BE$3:BE219)</f>
        <v>158.72903752257332</v>
      </c>
      <c r="BH219" s="1">
        <f t="shared" si="241"/>
        <v>4.721937879858943E-2</v>
      </c>
      <c r="BI219" s="1">
        <f t="shared" si="242"/>
        <v>3.0539108468827816E-2</v>
      </c>
      <c r="BJ219" s="1">
        <f>SUM(BH$3:BH219)</f>
        <v>3.8342528355146395</v>
      </c>
      <c r="BK219" s="1">
        <f>SUM(BI$3:BI219)</f>
        <v>2.5321966041543926</v>
      </c>
      <c r="BL219" s="1">
        <f t="shared" si="243"/>
        <v>6.3664494396690321</v>
      </c>
      <c r="BM219" s="34">
        <f t="shared" si="244"/>
        <v>1.3020562313602468</v>
      </c>
      <c r="BN219" s="33">
        <f t="shared" si="245"/>
        <v>0.9350942768920032</v>
      </c>
      <c r="BO219" s="14">
        <f t="shared" si="246"/>
        <v>1.3179174178316004</v>
      </c>
      <c r="BP219" s="1">
        <f t="shared" si="247"/>
        <v>1.0694108869147672</v>
      </c>
      <c r="BQ219" s="1">
        <f t="shared" si="248"/>
        <v>0.75877288399854581</v>
      </c>
      <c r="BR219" s="1">
        <f>SUM(BP$3:BP219)</f>
        <v>146.56917106755358</v>
      </c>
      <c r="BS219" s="1">
        <f>SUM(BQ$3:BQ219)</f>
        <v>127.04325501139091</v>
      </c>
      <c r="BT219" s="1">
        <f t="shared" si="249"/>
        <v>6.4164653214886028E-2</v>
      </c>
      <c r="BU219" s="1">
        <f t="shared" si="250"/>
        <v>2.2763186519956374E-2</v>
      </c>
      <c r="BV219" s="1">
        <f>SUM(BT$3:BT219)</f>
        <v>4.8216335848729051</v>
      </c>
      <c r="BW219" s="1">
        <f>SUM(BU$3:BU219)</f>
        <v>1.9996936609435876</v>
      </c>
      <c r="BX219" s="1">
        <f t="shared" si="251"/>
        <v>6.8213272458164926</v>
      </c>
      <c r="BY219" s="34">
        <f t="shared" si="252"/>
        <v>2.8219399239293175</v>
      </c>
      <c r="BZ219" s="33">
        <f t="shared" si="253"/>
        <v>0.59952380709334552</v>
      </c>
      <c r="CA219" s="14">
        <f t="shared" si="254"/>
        <v>1.6534878876302581</v>
      </c>
      <c r="CB219" s="1">
        <f t="shared" si="255"/>
        <v>1.6679904753879116</v>
      </c>
      <c r="CC219" s="1">
        <f t="shared" si="256"/>
        <v>0.60478217438482584</v>
      </c>
      <c r="CD219" s="1">
        <f>SUM(CB$3:CB219)</f>
        <v>192.80665500977318</v>
      </c>
      <c r="CE219" s="1">
        <f>SUM(CC$3:CC219)</f>
        <v>106.00516604878504</v>
      </c>
      <c r="CF219" s="1">
        <f t="shared" si="257"/>
        <v>0.1000794285232747</v>
      </c>
      <c r="CG219" s="1">
        <f t="shared" si="258"/>
        <v>1.8143465231544774E-2</v>
      </c>
      <c r="CH219" s="1">
        <f>SUM(CF$3:CF219)</f>
        <v>6.5529437813705975</v>
      </c>
      <c r="CI219" s="1">
        <f>SUM(CG$3:CG219)</f>
        <v>1.6542503468918119</v>
      </c>
      <c r="CJ219" s="1">
        <f t="shared" si="259"/>
        <v>8.2071941282624099</v>
      </c>
      <c r="CK219" s="34">
        <f t="shared" si="260"/>
        <v>4.8986934344787851</v>
      </c>
      <c r="CL219" s="33">
        <f t="shared" si="261"/>
        <v>0.51563118964368104</v>
      </c>
      <c r="CM219" s="14">
        <f t="shared" si="262"/>
        <v>1.7373805050799227</v>
      </c>
      <c r="CN219" s="1">
        <f t="shared" si="263"/>
        <v>1.9393706588832118</v>
      </c>
      <c r="CO219" s="1">
        <f t="shared" si="264"/>
        <v>0.57557915325750597</v>
      </c>
      <c r="CP219" s="1">
        <f>SUM(CN$3:CN219)</f>
        <v>209.87281908136057</v>
      </c>
      <c r="CQ219" s="1">
        <f>SUM(CO$3:CO219)</f>
        <v>101.79999868680744</v>
      </c>
      <c r="CR219" s="1">
        <f t="shared" si="265"/>
        <v>0.11636223953299271</v>
      </c>
      <c r="CS219" s="1">
        <f t="shared" si="266"/>
        <v>1.726737459772518E-2</v>
      </c>
      <c r="CT219" s="1">
        <f>SUM(CR$3:CR219)</f>
        <v>7.2213949529561177</v>
      </c>
      <c r="CU219" s="1">
        <f>SUM(CS$3:CS219)</f>
        <v>1.5859437748674419</v>
      </c>
      <c r="CV219" s="1">
        <f t="shared" si="267"/>
        <v>8.8073387278235593</v>
      </c>
      <c r="CW219" s="34">
        <f t="shared" si="268"/>
        <v>5.635451178088676</v>
      </c>
    </row>
    <row r="220" spans="29:101" x14ac:dyDescent="0.15">
      <c r="AC220" s="147"/>
      <c r="AD220" s="147"/>
      <c r="AE220" s="147"/>
      <c r="AF220" s="147"/>
      <c r="AG220" s="148"/>
      <c r="AH220" s="148"/>
      <c r="AI220" s="148"/>
      <c r="AJ220" s="148"/>
      <c r="AK220" s="148"/>
      <c r="AM220" s="12">
        <v>217</v>
      </c>
      <c r="AN220" s="13">
        <f t="shared" si="269"/>
        <v>17352.16589861751</v>
      </c>
      <c r="AO220" s="14">
        <f t="shared" si="228"/>
        <v>2981.9517861279992</v>
      </c>
      <c r="AP220" s="33">
        <f t="shared" si="229"/>
        <v>1.3480809117462724</v>
      </c>
      <c r="AQ220" s="14">
        <f t="shared" si="230"/>
        <v>0.89454824060533278</v>
      </c>
      <c r="AR220" s="1">
        <f t="shared" si="231"/>
        <v>0.74179523742727238</v>
      </c>
      <c r="AS220" s="1">
        <f t="shared" si="232"/>
        <v>1.1178826972185525</v>
      </c>
      <c r="AT220" s="1">
        <f>SUM(AR$3:AR220)</f>
        <v>114.18693742036903</v>
      </c>
      <c r="AU220" s="1">
        <f>SUM(AS$3:AS220)</f>
        <v>170.47201637274995</v>
      </c>
      <c r="AV220" s="1">
        <f t="shared" si="233"/>
        <v>4.4713768478255027E-2</v>
      </c>
      <c r="AW220" s="1">
        <f t="shared" si="234"/>
        <v>3.3691742402281372E-2</v>
      </c>
      <c r="AX220" s="1">
        <f>SUM(AV$3:AV220)</f>
        <v>3.6937848824021948</v>
      </c>
      <c r="AY220" s="1">
        <f>SUM(AW$3:AW220)</f>
        <v>2.7479049845225276</v>
      </c>
      <c r="AZ220" s="1">
        <f t="shared" si="235"/>
        <v>6.4416898669247225</v>
      </c>
      <c r="BA220" s="1">
        <f t="shared" si="236"/>
        <v>0.9458798978796672</v>
      </c>
      <c r="BB220" s="33">
        <f t="shared" si="237"/>
        <v>1.2641882942966081</v>
      </c>
      <c r="BC220" s="14">
        <f t="shared" si="238"/>
        <v>0.97844085805499736</v>
      </c>
      <c r="BD220" s="1">
        <f t="shared" si="239"/>
        <v>0.79102140441539059</v>
      </c>
      <c r="BE220" s="1">
        <f t="shared" si="240"/>
        <v>1.0220341799583668</v>
      </c>
      <c r="BF220" s="1">
        <f>SUM(BD$3:BD220)</f>
        <v>119.56978613201007</v>
      </c>
      <c r="BG220" s="1">
        <f>SUM(BE$3:BE220)</f>
        <v>159.75107170253168</v>
      </c>
      <c r="BH220" s="1">
        <f t="shared" si="241"/>
        <v>4.7681012432816597E-2</v>
      </c>
      <c r="BI220" s="1">
        <f t="shared" si="242"/>
        <v>3.0802974590411886E-2</v>
      </c>
      <c r="BJ220" s="1">
        <f>SUM(BH$3:BH220)</f>
        <v>3.8819338479474559</v>
      </c>
      <c r="BK220" s="1">
        <f>SUM(BI$3:BI220)</f>
        <v>2.5629995787448046</v>
      </c>
      <c r="BL220" s="1">
        <f t="shared" si="243"/>
        <v>6.4449334266922609</v>
      </c>
      <c r="BM220" s="34">
        <f t="shared" si="244"/>
        <v>1.3189342692026513</v>
      </c>
      <c r="BN220" s="33">
        <f t="shared" si="245"/>
        <v>0.92861782449795027</v>
      </c>
      <c r="BO220" s="14">
        <f t="shared" si="246"/>
        <v>1.3140113278536549</v>
      </c>
      <c r="BP220" s="1">
        <f t="shared" si="247"/>
        <v>1.0768692713179848</v>
      </c>
      <c r="BQ220" s="1">
        <f t="shared" si="248"/>
        <v>0.76102844686539317</v>
      </c>
      <c r="BR220" s="1">
        <f>SUM(BP$3:BP220)</f>
        <v>147.64604033887156</v>
      </c>
      <c r="BS220" s="1">
        <f>SUM(BQ$3:BQ220)</f>
        <v>127.80428345825631</v>
      </c>
      <c r="BT220" s="1">
        <f t="shared" si="249"/>
        <v>6.4911286632222981E-2</v>
      </c>
      <c r="BU220" s="1">
        <f t="shared" si="250"/>
        <v>2.2936551801359766E-2</v>
      </c>
      <c r="BV220" s="1">
        <f>SUM(BT$3:BT220)</f>
        <v>4.8865448715051283</v>
      </c>
      <c r="BW220" s="1">
        <f>SUM(BU$3:BU220)</f>
        <v>2.0226302127449474</v>
      </c>
      <c r="BX220" s="1">
        <f t="shared" si="251"/>
        <v>6.9091750842500756</v>
      </c>
      <c r="BY220" s="34">
        <f t="shared" si="252"/>
        <v>2.8639146587601809</v>
      </c>
      <c r="BZ220" s="33">
        <f t="shared" si="253"/>
        <v>0.59304735469929259</v>
      </c>
      <c r="CA220" s="14">
        <f t="shared" si="254"/>
        <v>1.6495817976523126</v>
      </c>
      <c r="CB220" s="1">
        <f t="shared" si="255"/>
        <v>1.6862059868845627</v>
      </c>
      <c r="CC220" s="1">
        <f t="shared" si="256"/>
        <v>0.60621425468152079</v>
      </c>
      <c r="CD220" s="1">
        <f>SUM(CB$3:CB220)</f>
        <v>194.49286099665775</v>
      </c>
      <c r="CE220" s="1">
        <f>SUM(CC$3:CC220)</f>
        <v>106.61138030346656</v>
      </c>
      <c r="CF220" s="1">
        <f t="shared" si="257"/>
        <v>0.10164074976498615</v>
      </c>
      <c r="CG220" s="1">
        <f t="shared" si="258"/>
        <v>1.8270624064706947E-2</v>
      </c>
      <c r="CH220" s="1">
        <f>SUM(CF$3:CF220)</f>
        <v>6.6545845311355833</v>
      </c>
      <c r="CI220" s="1">
        <f>SUM(CG$3:CG220)</f>
        <v>1.672520970956519</v>
      </c>
      <c r="CJ220" s="1">
        <f t="shared" si="259"/>
        <v>8.3271055020921025</v>
      </c>
      <c r="CK220" s="34">
        <f t="shared" si="260"/>
        <v>4.9820635601790642</v>
      </c>
      <c r="CL220" s="33">
        <f t="shared" si="261"/>
        <v>0.50915473724962812</v>
      </c>
      <c r="CM220" s="14">
        <f t="shared" si="262"/>
        <v>1.7334744151019772</v>
      </c>
      <c r="CN220" s="1">
        <f t="shared" si="263"/>
        <v>1.9640394694191377</v>
      </c>
      <c r="CO220" s="1">
        <f t="shared" si="264"/>
        <v>0.57687612305554092</v>
      </c>
      <c r="CP220" s="1">
        <f>SUM(CN$3:CN220)</f>
        <v>211.83685855077971</v>
      </c>
      <c r="CQ220" s="1">
        <f>SUM(CO$3:CO220)</f>
        <v>102.37687480986298</v>
      </c>
      <c r="CR220" s="1">
        <f t="shared" si="265"/>
        <v>0.11838793468443135</v>
      </c>
      <c r="CS220" s="1">
        <f t="shared" si="266"/>
        <v>1.7386405375423943E-2</v>
      </c>
      <c r="CT220" s="1">
        <f>SUM(CR$3:CR220)</f>
        <v>7.3397828876405491</v>
      </c>
      <c r="CU220" s="1">
        <f>SUM(CS$3:CS220)</f>
        <v>1.6033301802428659</v>
      </c>
      <c r="CV220" s="1">
        <f t="shared" si="267"/>
        <v>8.9431130678834148</v>
      </c>
      <c r="CW220" s="34">
        <f t="shared" si="268"/>
        <v>5.7364527073976834</v>
      </c>
    </row>
    <row r="221" spans="29:101" x14ac:dyDescent="0.15">
      <c r="AC221" s="147"/>
      <c r="AD221" s="147"/>
      <c r="AE221" s="147"/>
      <c r="AF221" s="147"/>
      <c r="AG221" s="148"/>
      <c r="AH221" s="148"/>
      <c r="AI221" s="148"/>
      <c r="AJ221" s="148"/>
      <c r="AK221" s="148"/>
      <c r="AM221" s="12">
        <v>218</v>
      </c>
      <c r="AN221" s="13">
        <f t="shared" si="269"/>
        <v>17272.568807339449</v>
      </c>
      <c r="AO221" s="14">
        <f t="shared" si="228"/>
        <v>3001.9299110079996</v>
      </c>
      <c r="AP221" s="33">
        <f t="shared" si="229"/>
        <v>1.3416462601900201</v>
      </c>
      <c r="AQ221" s="14">
        <f t="shared" si="230"/>
        <v>0.89069560247189905</v>
      </c>
      <c r="AR221" s="1">
        <f t="shared" si="231"/>
        <v>0.74535295157336623</v>
      </c>
      <c r="AS221" s="1">
        <f t="shared" si="232"/>
        <v>1.1227180163736683</v>
      </c>
      <c r="AT221" s="1">
        <f>SUM(AR$3:AR221)</f>
        <v>114.9322903719424</v>
      </c>
      <c r="AU221" s="1">
        <f>SUM(AS$3:AS221)</f>
        <v>171.59473438912363</v>
      </c>
      <c r="AV221" s="1">
        <f t="shared" si="233"/>
        <v>4.5135262067498287E-2</v>
      </c>
      <c r="AW221" s="1">
        <f t="shared" si="234"/>
        <v>3.3993406606869399E-2</v>
      </c>
      <c r="AX221" s="1">
        <f>SUM(AV$3:AV221)</f>
        <v>3.7389201444696929</v>
      </c>
      <c r="AY221" s="1">
        <f>SUM(AW$3:AW221)</f>
        <v>2.7818983911293969</v>
      </c>
      <c r="AZ221" s="1">
        <f t="shared" si="235"/>
        <v>6.5208185355990897</v>
      </c>
      <c r="BA221" s="1">
        <f t="shared" si="236"/>
        <v>0.95702175334029604</v>
      </c>
      <c r="BB221" s="33">
        <f t="shared" si="237"/>
        <v>1.2577536427403555</v>
      </c>
      <c r="BC221" s="14">
        <f t="shared" si="238"/>
        <v>0.97458821992156364</v>
      </c>
      <c r="BD221" s="1">
        <f t="shared" si="239"/>
        <v>0.79506825980740581</v>
      </c>
      <c r="BE221" s="1">
        <f t="shared" si="240"/>
        <v>1.0260743763971225</v>
      </c>
      <c r="BF221" s="1">
        <f>SUM(BD$3:BD221)</f>
        <v>120.36485439181747</v>
      </c>
      <c r="BG221" s="1">
        <f>SUM(BE$3:BE221)</f>
        <v>160.77714607892881</v>
      </c>
      <c r="BH221" s="1">
        <f t="shared" si="241"/>
        <v>4.8145800177226243E-2</v>
      </c>
      <c r="BI221" s="1">
        <f t="shared" si="242"/>
        <v>3.1067251952023988E-2</v>
      </c>
      <c r="BJ221" s="1">
        <f>SUM(BH$3:BH221)</f>
        <v>3.930079648124682</v>
      </c>
      <c r="BK221" s="1">
        <f>SUM(BI$3:BI221)</f>
        <v>2.5940668306968284</v>
      </c>
      <c r="BL221" s="1">
        <f t="shared" si="243"/>
        <v>6.5241464788215104</v>
      </c>
      <c r="BM221" s="34">
        <f t="shared" si="244"/>
        <v>1.3360128174278536</v>
      </c>
      <c r="BN221" s="33">
        <f t="shared" si="245"/>
        <v>0.92218317294169794</v>
      </c>
      <c r="BO221" s="14">
        <f t="shared" si="246"/>
        <v>1.3101586897202213</v>
      </c>
      <c r="BP221" s="1">
        <f t="shared" si="247"/>
        <v>1.0843832649972045</v>
      </c>
      <c r="BQ221" s="1">
        <f t="shared" si="248"/>
        <v>0.76326631868811678</v>
      </c>
      <c r="BR221" s="1">
        <f>SUM(BP$3:BP221)</f>
        <v>148.73042360386876</v>
      </c>
      <c r="BS221" s="1">
        <f>SUM(BQ$3:BQ221)</f>
        <v>128.56754977694442</v>
      </c>
      <c r="BT221" s="1">
        <f t="shared" si="249"/>
        <v>6.5665431047052941E-2</v>
      </c>
      <c r="BU221" s="1">
        <f t="shared" si="250"/>
        <v>2.3110007982501311E-2</v>
      </c>
      <c r="BV221" s="1">
        <f>SUM(BT$3:BT221)</f>
        <v>4.9522103025521815</v>
      </c>
      <c r="BW221" s="1">
        <f>SUM(BU$3:BU221)</f>
        <v>2.0457402207274487</v>
      </c>
      <c r="BX221" s="1">
        <f t="shared" si="251"/>
        <v>6.9979505232796306</v>
      </c>
      <c r="BY221" s="34">
        <f t="shared" si="252"/>
        <v>2.9064700818247329</v>
      </c>
      <c r="BZ221" s="33">
        <f t="shared" si="253"/>
        <v>0.58661270314304026</v>
      </c>
      <c r="CA221" s="14">
        <f t="shared" si="254"/>
        <v>1.6457291595188788</v>
      </c>
      <c r="CB221" s="1">
        <f t="shared" si="255"/>
        <v>1.7047022586487681</v>
      </c>
      <c r="CC221" s="1">
        <f t="shared" si="256"/>
        <v>0.60763339715773479</v>
      </c>
      <c r="CD221" s="1">
        <f>SUM(CB$3:CB221)</f>
        <v>196.19756325530653</v>
      </c>
      <c r="CE221" s="1">
        <f>SUM(CC$3:CC221)</f>
        <v>107.2190137006243</v>
      </c>
      <c r="CF221" s="1">
        <f t="shared" si="257"/>
        <v>0.10322919232928651</v>
      </c>
      <c r="CG221" s="1">
        <f t="shared" si="258"/>
        <v>1.8397788969498084E-2</v>
      </c>
      <c r="CH221" s="1">
        <f>SUM(CF$3:CF221)</f>
        <v>6.7578137234648699</v>
      </c>
      <c r="CI221" s="1">
        <f>SUM(CG$3:CG221)</f>
        <v>1.6909187599260171</v>
      </c>
      <c r="CJ221" s="1">
        <f t="shared" si="259"/>
        <v>8.4487324833908879</v>
      </c>
      <c r="CK221" s="34">
        <f t="shared" si="260"/>
        <v>5.0668949635388527</v>
      </c>
      <c r="CL221" s="33">
        <f t="shared" si="261"/>
        <v>0.50272008569337578</v>
      </c>
      <c r="CM221" s="14">
        <f t="shared" si="262"/>
        <v>1.7296217769685434</v>
      </c>
      <c r="CN221" s="1">
        <f t="shared" si="263"/>
        <v>1.9891785278894354</v>
      </c>
      <c r="CO221" s="1">
        <f t="shared" si="264"/>
        <v>0.57816108314308479</v>
      </c>
      <c r="CP221" s="1">
        <f>SUM(CN$3:CN221)</f>
        <v>213.82603707866915</v>
      </c>
      <c r="CQ221" s="1">
        <f>SUM(CO$3:CO221)</f>
        <v>102.95503589300607</v>
      </c>
      <c r="CR221" s="1">
        <f t="shared" si="265"/>
        <v>0.12045581085552691</v>
      </c>
      <c r="CS221" s="1">
        <f t="shared" si="266"/>
        <v>1.7505432795165622E-2</v>
      </c>
      <c r="CT221" s="1">
        <f>SUM(CR$3:CR221)</f>
        <v>7.4602386984960756</v>
      </c>
      <c r="CU221" s="1">
        <f>SUM(CS$3:CS221)</f>
        <v>1.6208356130380315</v>
      </c>
      <c r="CV221" s="1">
        <f t="shared" si="267"/>
        <v>9.0810743115341062</v>
      </c>
      <c r="CW221" s="34">
        <f t="shared" si="268"/>
        <v>5.8394030854580441</v>
      </c>
    </row>
    <row r="222" spans="29:101" x14ac:dyDescent="0.15">
      <c r="AC222" s="147"/>
      <c r="AD222" s="147"/>
      <c r="AE222" s="147"/>
      <c r="AF222" s="147"/>
      <c r="AG222" s="148"/>
      <c r="AH222" s="148"/>
      <c r="AI222" s="148"/>
      <c r="AJ222" s="148"/>
      <c r="AK222" s="148"/>
      <c r="AM222" s="12">
        <v>219</v>
      </c>
      <c r="AN222" s="13">
        <f t="shared" si="269"/>
        <v>17193.698630136987</v>
      </c>
      <c r="AO222" s="14">
        <f t="shared" si="228"/>
        <v>3021.9981846319997</v>
      </c>
      <c r="AP222" s="33">
        <f t="shared" si="229"/>
        <v>1.3352527570559354</v>
      </c>
      <c r="AQ222" s="14">
        <f t="shared" si="230"/>
        <v>0.88689576376734491</v>
      </c>
      <c r="AR222" s="1">
        <f t="shared" si="231"/>
        <v>0.74892187618835138</v>
      </c>
      <c r="AS222" s="1">
        <f t="shared" si="232"/>
        <v>1.1275282179184307</v>
      </c>
      <c r="AT222" s="1">
        <f>SUM(AR$3:AR222)</f>
        <v>115.68121224813075</v>
      </c>
      <c r="AU222" s="1">
        <f>SUM(AS$3:AS222)</f>
        <v>172.72226260704207</v>
      </c>
      <c r="AV222" s="1">
        <f t="shared" si="233"/>
        <v>4.5559414134791372E-2</v>
      </c>
      <c r="AW222" s="1">
        <f t="shared" si="234"/>
        <v>3.4295649961685597E-2</v>
      </c>
      <c r="AX222" s="1">
        <f>SUM(AV$3:AV222)</f>
        <v>3.7844795586044842</v>
      </c>
      <c r="AY222" s="1">
        <f>SUM(AW$3:AW222)</f>
        <v>2.8161940410910824</v>
      </c>
      <c r="AZ222" s="1">
        <f t="shared" si="235"/>
        <v>6.6006735996955666</v>
      </c>
      <c r="BA222" s="1">
        <f t="shared" si="236"/>
        <v>0.96828551751340175</v>
      </c>
      <c r="BB222" s="33">
        <f t="shared" si="237"/>
        <v>1.251360139606271</v>
      </c>
      <c r="BC222" s="14">
        <f t="shared" si="238"/>
        <v>0.9707883812170095</v>
      </c>
      <c r="BD222" s="1">
        <f t="shared" si="239"/>
        <v>0.79913045681208994</v>
      </c>
      <c r="BE222" s="1">
        <f t="shared" si="240"/>
        <v>1.0300906143379776</v>
      </c>
      <c r="BF222" s="1">
        <f>SUM(BD$3:BD222)</f>
        <v>121.16398484862957</v>
      </c>
      <c r="BG222" s="1">
        <f>SUM(BE$3:BE222)</f>
        <v>161.80723669326679</v>
      </c>
      <c r="BH222" s="1">
        <f t="shared" si="241"/>
        <v>4.8613769456068802E-2</v>
      </c>
      <c r="BI222" s="1">
        <f t="shared" si="242"/>
        <v>3.133192285278015E-2</v>
      </c>
      <c r="BJ222" s="1">
        <f>SUM(BH$3:BH222)</f>
        <v>3.9786934175807507</v>
      </c>
      <c r="BK222" s="1">
        <f>SUM(BI$3:BI222)</f>
        <v>2.6253987535496086</v>
      </c>
      <c r="BL222" s="1">
        <f t="shared" si="243"/>
        <v>6.6040921711303593</v>
      </c>
      <c r="BM222" s="34">
        <f t="shared" si="244"/>
        <v>1.3532946640311421</v>
      </c>
      <c r="BN222" s="33">
        <f t="shared" si="245"/>
        <v>0.91578966980761334</v>
      </c>
      <c r="BO222" s="14">
        <f t="shared" si="246"/>
        <v>1.3063588510156672</v>
      </c>
      <c r="BP222" s="1">
        <f t="shared" si="247"/>
        <v>1.0919537891381514</v>
      </c>
      <c r="BQ222" s="1">
        <f t="shared" si="248"/>
        <v>0.76548645054344799</v>
      </c>
      <c r="BR222" s="1">
        <f>SUM(BP$3:BP222)</f>
        <v>149.82237739300692</v>
      </c>
      <c r="BS222" s="1">
        <f>SUM(BQ$3:BQ222)</f>
        <v>129.33303622748787</v>
      </c>
      <c r="BT222" s="1">
        <f t="shared" si="249"/>
        <v>6.6427188839237539E-2</v>
      </c>
      <c r="BU222" s="1">
        <f t="shared" si="250"/>
        <v>2.3283546204029875E-2</v>
      </c>
      <c r="BV222" s="1">
        <f>SUM(BT$3:BT222)</f>
        <v>5.0186374913914191</v>
      </c>
      <c r="BW222" s="1">
        <f>SUM(BU$3:BU222)</f>
        <v>2.0690237669314784</v>
      </c>
      <c r="BX222" s="1">
        <f t="shared" si="251"/>
        <v>7.087661258322898</v>
      </c>
      <c r="BY222" s="34">
        <f t="shared" si="252"/>
        <v>2.9496137244599407</v>
      </c>
      <c r="BZ222" s="33">
        <f t="shared" si="253"/>
        <v>0.58021920000895566</v>
      </c>
      <c r="CA222" s="14">
        <f t="shared" si="254"/>
        <v>1.6419293208143249</v>
      </c>
      <c r="CB222" s="1">
        <f t="shared" si="255"/>
        <v>1.7234865719448185</v>
      </c>
      <c r="CC222" s="1">
        <f t="shared" si="256"/>
        <v>0.60903961414370988</v>
      </c>
      <c r="CD222" s="1">
        <f>SUM(CB$3:CB222)</f>
        <v>197.92104982725135</v>
      </c>
      <c r="CE222" s="1">
        <f>SUM(CC$3:CC222)</f>
        <v>107.82805331476801</v>
      </c>
      <c r="CF222" s="1">
        <f t="shared" si="257"/>
        <v>0.10484543312664313</v>
      </c>
      <c r="CG222" s="1">
        <f t="shared" si="258"/>
        <v>1.852495493020451E-2</v>
      </c>
      <c r="CH222" s="1">
        <f>SUM(CF$3:CF222)</f>
        <v>6.8626591565915129</v>
      </c>
      <c r="CI222" s="1">
        <f>SUM(CG$3:CG222)</f>
        <v>1.7094437148562216</v>
      </c>
      <c r="CJ222" s="1">
        <f t="shared" si="259"/>
        <v>8.5721028714477345</v>
      </c>
      <c r="CK222" s="34">
        <f t="shared" si="260"/>
        <v>5.1532154417352913</v>
      </c>
      <c r="CL222" s="33">
        <f t="shared" si="261"/>
        <v>0.49632658255929119</v>
      </c>
      <c r="CM222" s="14">
        <f t="shared" si="262"/>
        <v>1.7258219382639892</v>
      </c>
      <c r="CN222" s="1">
        <f t="shared" si="263"/>
        <v>2.0148024207035897</v>
      </c>
      <c r="CO222" s="1">
        <f t="shared" si="264"/>
        <v>0.57943405274237259</v>
      </c>
      <c r="CP222" s="1">
        <f>SUM(CN$3:CN222)</f>
        <v>215.84083949937275</v>
      </c>
      <c r="CQ222" s="1">
        <f>SUM(CO$3:CO222)</f>
        <v>103.53446994574844</v>
      </c>
      <c r="CR222" s="1">
        <f t="shared" si="265"/>
        <v>0.12256714725946838</v>
      </c>
      <c r="CS222" s="1">
        <f t="shared" si="266"/>
        <v>1.7624452437580498E-2</v>
      </c>
      <c r="CT222" s="1">
        <f>SUM(CR$3:CR222)</f>
        <v>7.5828058457555443</v>
      </c>
      <c r="CU222" s="1">
        <f>SUM(CS$3:CS222)</f>
        <v>1.6384600654756121</v>
      </c>
      <c r="CV222" s="1">
        <f t="shared" si="267"/>
        <v>9.221265911231157</v>
      </c>
      <c r="CW222" s="34">
        <f t="shared" si="268"/>
        <v>5.9443457802799324</v>
      </c>
    </row>
    <row r="223" spans="29:101" x14ac:dyDescent="0.15">
      <c r="AC223" s="147"/>
      <c r="AD223" s="147"/>
      <c r="AE223" s="147"/>
      <c r="AF223" s="147"/>
      <c r="AG223" s="148"/>
      <c r="AH223" s="148"/>
      <c r="AI223" s="148"/>
      <c r="AJ223" s="148"/>
      <c r="AK223" s="148"/>
      <c r="AM223" s="12">
        <v>220</v>
      </c>
      <c r="AN223" s="13">
        <f t="shared" si="269"/>
        <v>17115.545454545452</v>
      </c>
      <c r="AO223" s="14">
        <f t="shared" si="228"/>
        <v>3042.1566069999994</v>
      </c>
      <c r="AP223" s="33">
        <f t="shared" si="229"/>
        <v>1.3288997617904887</v>
      </c>
      <c r="AQ223" s="14">
        <f t="shared" si="230"/>
        <v>0.88314808393813993</v>
      </c>
      <c r="AR223" s="1">
        <f t="shared" si="231"/>
        <v>0.75250220426908143</v>
      </c>
      <c r="AS223" s="1">
        <f t="shared" si="232"/>
        <v>1.1323129361735047</v>
      </c>
      <c r="AT223" s="1">
        <f>SUM(AR$3:AR223)</f>
        <v>116.43371445239983</v>
      </c>
      <c r="AU223" s="1">
        <f>SUM(AS$3:AS223)</f>
        <v>173.85457554321556</v>
      </c>
      <c r="AV223" s="1">
        <f t="shared" si="233"/>
        <v>4.5986245816443866E-2</v>
      </c>
      <c r="AW223" s="1">
        <f t="shared" si="234"/>
        <v>3.4598450827523754E-2</v>
      </c>
      <c r="AX223" s="1">
        <f>SUM(AV$3:AV223)</f>
        <v>3.8304658044209279</v>
      </c>
      <c r="AY223" s="1">
        <f>SUM(AW$3:AW223)</f>
        <v>2.8507924919186061</v>
      </c>
      <c r="AZ223" s="1">
        <f t="shared" si="235"/>
        <v>6.6812582963395339</v>
      </c>
      <c r="BA223" s="1">
        <f t="shared" si="236"/>
        <v>0.97967331250232181</v>
      </c>
      <c r="BB223" s="33">
        <f t="shared" si="237"/>
        <v>1.2450071443408246</v>
      </c>
      <c r="BC223" s="14">
        <f t="shared" si="238"/>
        <v>0.9670407013878044</v>
      </c>
      <c r="BD223" s="1">
        <f t="shared" si="239"/>
        <v>0.80320824225426846</v>
      </c>
      <c r="BE223" s="1">
        <f t="shared" si="240"/>
        <v>1.0340826384710546</v>
      </c>
      <c r="BF223" s="1">
        <f>SUM(BD$3:BD223)</f>
        <v>121.96719309088384</v>
      </c>
      <c r="BG223" s="1">
        <f>SUM(BE$3:BE223)</f>
        <v>162.84131933173785</v>
      </c>
      <c r="BH223" s="1">
        <f t="shared" si="241"/>
        <v>4.9084948137760855E-2</v>
      </c>
      <c r="BI223" s="1">
        <f t="shared" si="242"/>
        <v>3.159696950883778E-2</v>
      </c>
      <c r="BJ223" s="1">
        <f>SUM(BH$3:BH223)</f>
        <v>4.0277783657185111</v>
      </c>
      <c r="BK223" s="1">
        <f>SUM(BI$3:BI223)</f>
        <v>2.6569957230584462</v>
      </c>
      <c r="BL223" s="1">
        <f t="shared" si="243"/>
        <v>6.6847740887769573</v>
      </c>
      <c r="BM223" s="34">
        <f t="shared" si="244"/>
        <v>1.3707826426600649</v>
      </c>
      <c r="BN223" s="33">
        <f t="shared" si="245"/>
        <v>0.90943667454216681</v>
      </c>
      <c r="BO223" s="14">
        <f t="shared" si="246"/>
        <v>1.3026111711864623</v>
      </c>
      <c r="BP223" s="1">
        <f t="shared" si="247"/>
        <v>1.0995817828695165</v>
      </c>
      <c r="BQ223" s="1">
        <f t="shared" si="248"/>
        <v>0.76768879472234697</v>
      </c>
      <c r="BR223" s="1">
        <f>SUM(BP$3:BP223)</f>
        <v>150.92195917587642</v>
      </c>
      <c r="BS223" s="1">
        <f>SUM(BQ$3:BQ223)</f>
        <v>130.10072502221021</v>
      </c>
      <c r="BT223" s="1">
        <f t="shared" si="249"/>
        <v>6.7196664508692674E-2</v>
      </c>
      <c r="BU223" s="1">
        <f t="shared" si="250"/>
        <v>2.3457157616516157E-2</v>
      </c>
      <c r="BV223" s="1">
        <f>SUM(BT$3:BT223)</f>
        <v>5.0858341559001117</v>
      </c>
      <c r="BW223" s="1">
        <f>SUM(BU$3:BU223)</f>
        <v>2.0924809245479947</v>
      </c>
      <c r="BX223" s="1">
        <f t="shared" si="251"/>
        <v>7.1783150804481064</v>
      </c>
      <c r="BY223" s="34">
        <f t="shared" si="252"/>
        <v>2.9933532313521169</v>
      </c>
      <c r="BZ223" s="33">
        <f t="shared" si="253"/>
        <v>0.57386620474350913</v>
      </c>
      <c r="CA223" s="14">
        <f t="shared" si="254"/>
        <v>1.63818164098512</v>
      </c>
      <c r="CB223" s="1">
        <f t="shared" si="255"/>
        <v>1.74256645840811</v>
      </c>
      <c r="CC223" s="1">
        <f t="shared" si="256"/>
        <v>0.61043291841474323</v>
      </c>
      <c r="CD223" s="1">
        <f>SUM(CB$3:CB223)</f>
        <v>199.66361628565946</v>
      </c>
      <c r="CE223" s="1">
        <f>SUM(CC$3:CC223)</f>
        <v>108.43848623318276</v>
      </c>
      <c r="CF223" s="1">
        <f t="shared" si="257"/>
        <v>0.1064901724582734</v>
      </c>
      <c r="CG223" s="1">
        <f t="shared" si="258"/>
        <v>1.86521169515616E-2</v>
      </c>
      <c r="CH223" s="1">
        <f>SUM(CF$3:CF223)</f>
        <v>6.9691493290497863</v>
      </c>
      <c r="CI223" s="1">
        <f>SUM(CG$3:CG223)</f>
        <v>1.7280958318077833</v>
      </c>
      <c r="CJ223" s="1">
        <f t="shared" si="259"/>
        <v>8.6972451608575696</v>
      </c>
      <c r="CK223" s="34">
        <f t="shared" si="260"/>
        <v>5.2410534972420031</v>
      </c>
      <c r="CL223" s="33">
        <f t="shared" si="261"/>
        <v>0.48997358729384466</v>
      </c>
      <c r="CM223" s="14">
        <f t="shared" si="262"/>
        <v>1.7220742584347843</v>
      </c>
      <c r="CN223" s="1">
        <f t="shared" si="263"/>
        <v>2.0409263395667177</v>
      </c>
      <c r="CO223" s="1">
        <f t="shared" si="264"/>
        <v>0.58069505139047428</v>
      </c>
      <c r="CP223" s="1">
        <f>SUM(CN$3:CN223)</f>
        <v>217.88176583893946</v>
      </c>
      <c r="CQ223" s="1">
        <f>SUM(CO$3:CO223)</f>
        <v>104.11516499713892</v>
      </c>
      <c r="CR223" s="1">
        <f t="shared" si="265"/>
        <v>0.12472327630685497</v>
      </c>
      <c r="CS223" s="1">
        <f t="shared" si="266"/>
        <v>1.7743459903597825E-2</v>
      </c>
      <c r="CT223" s="1">
        <f>SUM(CR$3:CR223)</f>
        <v>7.7075291220623994</v>
      </c>
      <c r="CU223" s="1">
        <f>SUM(CS$3:CS223)</f>
        <v>1.65620352537921</v>
      </c>
      <c r="CV223" s="1">
        <f t="shared" si="267"/>
        <v>9.3637326474416085</v>
      </c>
      <c r="CW223" s="34">
        <f t="shared" si="268"/>
        <v>6.0513255966831894</v>
      </c>
    </row>
    <row r="224" spans="29:101" x14ac:dyDescent="0.15">
      <c r="AC224" s="147"/>
      <c r="AD224" s="147"/>
      <c r="AE224" s="147"/>
      <c r="AF224" s="147"/>
      <c r="AG224" s="148"/>
      <c r="AH224" s="148"/>
      <c r="AI224" s="148"/>
      <c r="AJ224" s="148"/>
      <c r="AK224" s="148"/>
      <c r="AM224" s="12">
        <v>221</v>
      </c>
      <c r="AN224" s="13">
        <f t="shared" si="269"/>
        <v>17038.099547511312</v>
      </c>
      <c r="AO224" s="14">
        <f t="shared" si="228"/>
        <v>3062.4051781119997</v>
      </c>
      <c r="AP224" s="33">
        <f t="shared" si="229"/>
        <v>1.3225866454338802</v>
      </c>
      <c r="AQ224" s="14">
        <f t="shared" si="230"/>
        <v>0.87945193402448385</v>
      </c>
      <c r="AR224" s="1">
        <f t="shared" si="231"/>
        <v>0.75609413073420662</v>
      </c>
      <c r="AS224" s="1">
        <f t="shared" si="232"/>
        <v>1.1370718072378019</v>
      </c>
      <c r="AT224" s="1">
        <f>SUM(AR$3:AR224)</f>
        <v>117.18980858313404</v>
      </c>
      <c r="AU224" s="1">
        <f>SUM(AS$3:AS224)</f>
        <v>174.99164735045335</v>
      </c>
      <c r="AV224" s="1">
        <f t="shared" si="233"/>
        <v>4.6415778581183238E-2</v>
      </c>
      <c r="AW224" s="1">
        <f t="shared" si="234"/>
        <v>3.4901787416604754E-2</v>
      </c>
      <c r="AX224" s="1">
        <f>SUM(AV$3:AV224)</f>
        <v>3.8768815830021111</v>
      </c>
      <c r="AY224" s="1">
        <f>SUM(AW$3:AW224)</f>
        <v>2.8856942793352109</v>
      </c>
      <c r="AZ224" s="1">
        <f t="shared" si="235"/>
        <v>6.7625758623373216</v>
      </c>
      <c r="BA224" s="1">
        <f t="shared" si="236"/>
        <v>0.99118730366690011</v>
      </c>
      <c r="BB224" s="33">
        <f t="shared" si="237"/>
        <v>1.2386940279842154</v>
      </c>
      <c r="BC224" s="14">
        <f t="shared" si="238"/>
        <v>0.96334455147414833</v>
      </c>
      <c r="BD224" s="1">
        <f t="shared" si="239"/>
        <v>0.80730186584280761</v>
      </c>
      <c r="BE224" s="1">
        <f t="shared" si="240"/>
        <v>1.0380501955087202</v>
      </c>
      <c r="BF224" s="1">
        <f>SUM(BD$3:BD224)</f>
        <v>122.77449495672664</v>
      </c>
      <c r="BG224" s="1">
        <f>SUM(BE$3:BE224)</f>
        <v>163.87936952724658</v>
      </c>
      <c r="BH224" s="1">
        <f t="shared" si="241"/>
        <v>4.9559364542016801E-2</v>
      </c>
      <c r="BI224" s="1">
        <f t="shared" si="242"/>
        <v>3.1862374056587109E-2</v>
      </c>
      <c r="BJ224" s="1">
        <f>SUM(BH$3:BH224)</f>
        <v>4.0773377302605276</v>
      </c>
      <c r="BK224" s="1">
        <f>SUM(BI$3:BI224)</f>
        <v>2.6888580971150335</v>
      </c>
      <c r="BL224" s="1">
        <f t="shared" si="243"/>
        <v>6.7661958273755616</v>
      </c>
      <c r="BM224" s="34">
        <f t="shared" si="244"/>
        <v>1.3884796331454941</v>
      </c>
      <c r="BN224" s="33">
        <f t="shared" si="245"/>
        <v>0.90312355818555778</v>
      </c>
      <c r="BO224" s="14">
        <f t="shared" si="246"/>
        <v>1.2989150212728062</v>
      </c>
      <c r="BP224" s="1">
        <f t="shared" si="247"/>
        <v>1.1072682037096608</v>
      </c>
      <c r="BQ224" s="1">
        <f t="shared" si="248"/>
        <v>0.769873304737134</v>
      </c>
      <c r="BR224" s="1">
        <f>SUM(BP$3:BP224)</f>
        <v>152.02922737958608</v>
      </c>
      <c r="BS224" s="1">
        <f>SUM(BQ$3:BQ224)</f>
        <v>130.87059832694734</v>
      </c>
      <c r="BT224" s="1">
        <f t="shared" si="249"/>
        <v>6.7973964727731956E-2</v>
      </c>
      <c r="BU224" s="1">
        <f t="shared" si="250"/>
        <v>2.363083338151481E-2</v>
      </c>
      <c r="BV224" s="1">
        <f>SUM(BT$3:BT224)</f>
        <v>5.1538081206278434</v>
      </c>
      <c r="BW224" s="1">
        <f>SUM(BU$3:BU224)</f>
        <v>2.1161117579295095</v>
      </c>
      <c r="BX224" s="1">
        <f t="shared" si="251"/>
        <v>7.2699198785573529</v>
      </c>
      <c r="BY224" s="34">
        <f t="shared" si="252"/>
        <v>3.037696362698334</v>
      </c>
      <c r="BZ224" s="33">
        <f t="shared" si="253"/>
        <v>0.56755308838690011</v>
      </c>
      <c r="CA224" s="14">
        <f t="shared" si="254"/>
        <v>1.6344854910714637</v>
      </c>
      <c r="CB224" s="1">
        <f t="shared" si="255"/>
        <v>1.7619497108934794</v>
      </c>
      <c r="CC224" s="1">
        <f t="shared" si="256"/>
        <v>0.61181332319105763</v>
      </c>
      <c r="CD224" s="1">
        <f>SUM(CB$3:CB224)</f>
        <v>201.42556599655293</v>
      </c>
      <c r="CE224" s="1">
        <f>SUM(CC$3:CC224)</f>
        <v>109.05029955637382</v>
      </c>
      <c r="CF224" s="1">
        <f t="shared" si="257"/>
        <v>0.1081641350298497</v>
      </c>
      <c r="CG224" s="1">
        <f t="shared" si="258"/>
        <v>1.8779270059058852E-2</v>
      </c>
      <c r="CH224" s="1">
        <f>SUM(CF$3:CF224)</f>
        <v>7.0773134640796362</v>
      </c>
      <c r="CI224" s="1">
        <f>SUM(CG$3:CG224)</f>
        <v>1.746875101866842</v>
      </c>
      <c r="CJ224" s="1">
        <f t="shared" si="259"/>
        <v>8.8241885659464785</v>
      </c>
      <c r="CK224" s="34">
        <f t="shared" si="260"/>
        <v>5.330438362212794</v>
      </c>
      <c r="CL224" s="33">
        <f t="shared" si="261"/>
        <v>0.48366047093723558</v>
      </c>
      <c r="CM224" s="14">
        <f t="shared" si="262"/>
        <v>1.7183781085211283</v>
      </c>
      <c r="CN224" s="1">
        <f t="shared" si="263"/>
        <v>2.0675661131913539</v>
      </c>
      <c r="CO224" s="1">
        <f t="shared" si="264"/>
        <v>0.58194409893909826</v>
      </c>
      <c r="CP224" s="1">
        <f>SUM(CN$3:CN224)</f>
        <v>219.94933195213082</v>
      </c>
      <c r="CQ224" s="1">
        <f>SUM(CO$3:CO224)</f>
        <v>104.69710909607802</v>
      </c>
      <c r="CR224" s="1">
        <f t="shared" si="265"/>
        <v>0.12692558639313589</v>
      </c>
      <c r="CS224" s="1">
        <f t="shared" si="266"/>
        <v>1.7862450814658433E-2</v>
      </c>
      <c r="CT224" s="1">
        <f>SUM(CR$3:CR224)</f>
        <v>7.8344547084555352</v>
      </c>
      <c r="CU224" s="1">
        <f>SUM(CS$3:CS224)</f>
        <v>1.6740659761938685</v>
      </c>
      <c r="CV224" s="1">
        <f t="shared" si="267"/>
        <v>9.5085206846494046</v>
      </c>
      <c r="CW224" s="34">
        <f t="shared" si="268"/>
        <v>6.1603887322616666</v>
      </c>
    </row>
    <row r="225" spans="29:101" x14ac:dyDescent="0.15">
      <c r="AC225" s="147"/>
      <c r="AD225" s="147"/>
      <c r="AE225" s="147"/>
      <c r="AF225" s="147"/>
      <c r="AG225" s="148"/>
      <c r="AH225" s="148"/>
      <c r="AI225" s="148"/>
      <c r="AJ225" s="148"/>
      <c r="AK225" s="148"/>
      <c r="AM225" s="12">
        <v>222</v>
      </c>
      <c r="AN225" s="13">
        <f t="shared" si="269"/>
        <v>16961.35135135135</v>
      </c>
      <c r="AO225" s="14">
        <f t="shared" si="228"/>
        <v>3082.7438979679996</v>
      </c>
      <c r="AP225" s="33">
        <f t="shared" si="229"/>
        <v>1.3163127903589162</v>
      </c>
      <c r="AQ225" s="14">
        <f t="shared" si="230"/>
        <v>0.87580669639918463</v>
      </c>
      <c r="AR225" s="1">
        <f t="shared" si="231"/>
        <v>0.75969785245901322</v>
      </c>
      <c r="AS225" s="1">
        <f t="shared" si="232"/>
        <v>1.1418044690813933</v>
      </c>
      <c r="AT225" s="1">
        <f>SUM(AR$3:AR225)</f>
        <v>117.94950643559305</v>
      </c>
      <c r="AU225" s="1">
        <f>SUM(AS$3:AS225)</f>
        <v>176.13345181953474</v>
      </c>
      <c r="AV225" s="1">
        <f t="shared" si="233"/>
        <v>4.6848034234972476E-2</v>
      </c>
      <c r="AW225" s="1">
        <f t="shared" si="234"/>
        <v>3.5205637796676292E-2</v>
      </c>
      <c r="AX225" s="1">
        <f>SUM(AV$3:AV225)</f>
        <v>3.9237296172370835</v>
      </c>
      <c r="AY225" s="1">
        <f>SUM(AW$3:AW225)</f>
        <v>2.9208999171318872</v>
      </c>
      <c r="AZ225" s="1">
        <f t="shared" si="235"/>
        <v>6.8446295343689707</v>
      </c>
      <c r="BA225" s="1">
        <f t="shared" si="236"/>
        <v>1.0028297001051962</v>
      </c>
      <c r="BB225" s="33">
        <f t="shared" si="237"/>
        <v>1.2324201729092519</v>
      </c>
      <c r="BC225" s="14">
        <f t="shared" si="238"/>
        <v>0.9596993138488491</v>
      </c>
      <c r="BD225" s="1">
        <f t="shared" si="239"/>
        <v>0.81141158022381221</v>
      </c>
      <c r="BE225" s="1">
        <f t="shared" si="240"/>
        <v>1.0419930342447845</v>
      </c>
      <c r="BF225" s="1">
        <f>SUM(BD$3:BD225)</f>
        <v>123.58590653695046</v>
      </c>
      <c r="BG225" s="1">
        <f>SUM(BE$3:BE225)</f>
        <v>164.92136256149138</v>
      </c>
      <c r="BH225" s="1">
        <f t="shared" si="241"/>
        <v>5.0037047447135087E-2</v>
      </c>
      <c r="BI225" s="1">
        <f t="shared" si="242"/>
        <v>3.2128118555880859E-2</v>
      </c>
      <c r="BJ225" s="1">
        <f>SUM(BH$3:BH225)</f>
        <v>4.1273747777076624</v>
      </c>
      <c r="BK225" s="1">
        <f>SUM(BI$3:BI225)</f>
        <v>2.7209862156709144</v>
      </c>
      <c r="BL225" s="1">
        <f t="shared" si="243"/>
        <v>6.8483609933785772</v>
      </c>
      <c r="BM225" s="34">
        <f t="shared" si="244"/>
        <v>1.406388562036748</v>
      </c>
      <c r="BN225" s="33">
        <f t="shared" si="245"/>
        <v>0.89684970311059409</v>
      </c>
      <c r="BO225" s="14">
        <f t="shared" si="246"/>
        <v>1.2952697836475069</v>
      </c>
      <c r="BP225" s="1">
        <f t="shared" si="247"/>
        <v>1.1150140280268188</v>
      </c>
      <c r="BQ225" s="1">
        <f t="shared" si="248"/>
        <v>0.77203993532835991</v>
      </c>
      <c r="BR225" s="1">
        <f>SUM(BP$3:BP225)</f>
        <v>153.1442414076129</v>
      </c>
      <c r="BS225" s="1">
        <f>SUM(BQ$3:BQ225)</f>
        <v>131.64263826227571</v>
      </c>
      <c r="BT225" s="1">
        <f t="shared" si="249"/>
        <v>6.8759198394987162E-2</v>
      </c>
      <c r="BU225" s="1">
        <f t="shared" si="250"/>
        <v>2.3804564672624432E-2</v>
      </c>
      <c r="BV225" s="1">
        <f>SUM(BT$3:BT225)</f>
        <v>5.222567319022831</v>
      </c>
      <c r="BW225" s="1">
        <f>SUM(BU$3:BU225)</f>
        <v>2.1399163226021338</v>
      </c>
      <c r="BX225" s="1">
        <f t="shared" si="251"/>
        <v>7.3624836416249648</v>
      </c>
      <c r="BY225" s="34">
        <f t="shared" si="252"/>
        <v>3.0826509964206972</v>
      </c>
      <c r="BZ225" s="33">
        <f t="shared" si="253"/>
        <v>0.56127923331193641</v>
      </c>
      <c r="CA225" s="14">
        <f t="shared" si="254"/>
        <v>1.6308402534461643</v>
      </c>
      <c r="CB225" s="1">
        <f t="shared" si="255"/>
        <v>1.7816443948929075</v>
      </c>
      <c r="CC225" s="1">
        <f t="shared" si="256"/>
        <v>0.61318084213759017</v>
      </c>
      <c r="CD225" s="1">
        <f>SUM(CB$3:CB225)</f>
        <v>203.20721039144584</v>
      </c>
      <c r="CE225" s="1">
        <f>SUM(CC$3:CC225)</f>
        <v>109.66348039851141</v>
      </c>
      <c r="CF225" s="1">
        <f t="shared" si="257"/>
        <v>0.10986807101839596</v>
      </c>
      <c r="CG225" s="1">
        <f t="shared" si="258"/>
        <v>1.8906409299242363E-2</v>
      </c>
      <c r="CH225" s="1">
        <f>SUM(CF$3:CF225)</f>
        <v>7.1871815350980324</v>
      </c>
      <c r="CI225" s="1">
        <f>SUM(CG$3:CG225)</f>
        <v>1.7657815111660844</v>
      </c>
      <c r="CJ225" s="1">
        <f t="shared" si="259"/>
        <v>8.9529630462641165</v>
      </c>
      <c r="CK225" s="34">
        <f t="shared" si="260"/>
        <v>5.4214000239319482</v>
      </c>
      <c r="CL225" s="33">
        <f t="shared" si="261"/>
        <v>0.47738661586227188</v>
      </c>
      <c r="CM225" s="14">
        <f t="shared" si="262"/>
        <v>1.7147328708958292</v>
      </c>
      <c r="CN225" s="1">
        <f t="shared" si="263"/>
        <v>2.0947382410245545</v>
      </c>
      <c r="CO225" s="1">
        <f t="shared" si="264"/>
        <v>0.58318121555433255</v>
      </c>
      <c r="CP225" s="1">
        <f>SUM(CN$3:CN225)</f>
        <v>222.04407019315536</v>
      </c>
      <c r="CQ225" s="1">
        <f>SUM(CO$3:CO225)</f>
        <v>105.28029031163236</v>
      </c>
      <c r="CR225" s="1">
        <f t="shared" si="265"/>
        <v>0.12917552486318087</v>
      </c>
      <c r="CS225" s="1">
        <f t="shared" si="266"/>
        <v>1.7981420812925253E-2</v>
      </c>
      <c r="CT225" s="1">
        <f>SUM(CR$3:CR225)</f>
        <v>7.9636302333187157</v>
      </c>
      <c r="CU225" s="1">
        <f>SUM(CS$3:CS225)</f>
        <v>1.6920473970067937</v>
      </c>
      <c r="CV225" s="1">
        <f t="shared" si="267"/>
        <v>9.6556776303255099</v>
      </c>
      <c r="CW225" s="34">
        <f t="shared" si="268"/>
        <v>6.2715828363119215</v>
      </c>
    </row>
    <row r="226" spans="29:101" x14ac:dyDescent="0.15">
      <c r="AC226" s="147"/>
      <c r="AD226" s="147"/>
      <c r="AE226" s="147"/>
      <c r="AF226" s="147"/>
      <c r="AG226" s="148"/>
      <c r="AH226" s="148"/>
      <c r="AI226" s="148"/>
      <c r="AJ226" s="148"/>
      <c r="AK226" s="148"/>
      <c r="AM226" s="12">
        <v>223</v>
      </c>
      <c r="AN226" s="13">
        <f t="shared" si="269"/>
        <v>16885.291479820626</v>
      </c>
      <c r="AO226" s="14">
        <f t="shared" si="228"/>
        <v>3103.1727665679991</v>
      </c>
      <c r="AP226" s="33">
        <f t="shared" si="229"/>
        <v>1.3100775900169206</v>
      </c>
      <c r="AQ226" s="14">
        <f t="shared" si="230"/>
        <v>0.87221176451356519</v>
      </c>
      <c r="AR226" s="1">
        <f t="shared" si="231"/>
        <v>0.76331356831093056</v>
      </c>
      <c r="AS226" s="1">
        <f t="shared" si="232"/>
        <v>1.1465105616383227</v>
      </c>
      <c r="AT226" s="1">
        <f>SUM(AR$3:AR226)</f>
        <v>118.71282000390399</v>
      </c>
      <c r="AU226" s="1">
        <f>SUM(AS$3:AS226)</f>
        <v>177.27996238117305</v>
      </c>
      <c r="AV226" s="1">
        <f t="shared" si="233"/>
        <v>4.7283034925927094E-2</v>
      </c>
      <c r="AW226" s="1">
        <f t="shared" si="234"/>
        <v>3.5509979895186942E-2</v>
      </c>
      <c r="AX226" s="1">
        <f>SUM(AV$3:AV226)</f>
        <v>3.9710126521630107</v>
      </c>
      <c r="AY226" s="1">
        <f>SUM(AW$3:AW226)</f>
        <v>2.9564098970270742</v>
      </c>
      <c r="AZ226" s="1">
        <f t="shared" si="235"/>
        <v>6.9274225491900854</v>
      </c>
      <c r="BA226" s="1">
        <f t="shared" si="236"/>
        <v>1.0146027551359365</v>
      </c>
      <c r="BB226" s="33">
        <f t="shared" si="237"/>
        <v>1.2261849725672564</v>
      </c>
      <c r="BC226" s="14">
        <f t="shared" si="238"/>
        <v>0.95610438196322955</v>
      </c>
      <c r="BD226" s="1">
        <f t="shared" si="239"/>
        <v>0.81553764103494575</v>
      </c>
      <c r="BE226" s="1">
        <f t="shared" si="240"/>
        <v>1.0459109056132938</v>
      </c>
      <c r="BF226" s="1">
        <f>SUM(BD$3:BD226)</f>
        <v>124.40144417798541</v>
      </c>
      <c r="BG226" s="1">
        <f>SUM(BE$3:BE226)</f>
        <v>165.96727346710466</v>
      </c>
      <c r="BH226" s="1">
        <f t="shared" si="241"/>
        <v>5.0518026097442471E-2</v>
      </c>
      <c r="BI226" s="1">
        <f t="shared" si="242"/>
        <v>3.2394184993300629E-2</v>
      </c>
      <c r="BJ226" s="1">
        <f>SUM(BH$3:BH226)</f>
        <v>4.1778928038051051</v>
      </c>
      <c r="BK226" s="1">
        <f>SUM(BI$3:BI226)</f>
        <v>2.7533804006642151</v>
      </c>
      <c r="BL226" s="1">
        <f t="shared" si="243"/>
        <v>6.9312732044693206</v>
      </c>
      <c r="BM226" s="34">
        <f t="shared" si="244"/>
        <v>1.42451240314089</v>
      </c>
      <c r="BN226" s="33">
        <f t="shared" si="245"/>
        <v>0.89061450276859866</v>
      </c>
      <c r="BO226" s="14">
        <f t="shared" si="246"/>
        <v>1.2916748517618872</v>
      </c>
      <c r="BP226" s="1">
        <f t="shared" si="247"/>
        <v>1.1228202515132657</v>
      </c>
      <c r="BQ226" s="1">
        <f t="shared" si="248"/>
        <v>0.77418864247141372</v>
      </c>
      <c r="BR226" s="1">
        <f>SUM(BP$3:BP226)</f>
        <v>154.26706165912617</v>
      </c>
      <c r="BS226" s="1">
        <f>SUM(BQ$3:BQ226)</f>
        <v>132.41682690474713</v>
      </c>
      <c r="BT226" s="1">
        <f t="shared" si="249"/>
        <v>6.9552476690960624E-2</v>
      </c>
      <c r="BU226" s="1">
        <f t="shared" si="250"/>
        <v>2.3978342676545177E-2</v>
      </c>
      <c r="BV226" s="1">
        <f>SUM(BT$3:BT226)</f>
        <v>5.2921197957137913</v>
      </c>
      <c r="BW226" s="1">
        <f>SUM(BU$3:BU226)</f>
        <v>2.1638946652786788</v>
      </c>
      <c r="BX226" s="1">
        <f t="shared" si="251"/>
        <v>7.4560144609924706</v>
      </c>
      <c r="BY226" s="34">
        <f t="shared" si="252"/>
        <v>3.1282251304351125</v>
      </c>
      <c r="BZ226" s="33">
        <f t="shared" si="253"/>
        <v>0.55504403296994098</v>
      </c>
      <c r="CA226" s="14">
        <f t="shared" si="254"/>
        <v>1.6272453215605451</v>
      </c>
      <c r="CB226" s="1">
        <f t="shared" si="255"/>
        <v>1.8016588605577462</v>
      </c>
      <c r="CC226" s="1">
        <f t="shared" si="256"/>
        <v>0.61453548936369939</v>
      </c>
      <c r="CD226" s="1">
        <f>SUM(CB$3:CB226)</f>
        <v>205.00886925200359</v>
      </c>
      <c r="CE226" s="1">
        <f>SUM(CC$3:CC226)</f>
        <v>110.27801588787511</v>
      </c>
      <c r="CF226" s="1">
        <f t="shared" si="257"/>
        <v>0.11160275719566039</v>
      </c>
      <c r="CG226" s="1">
        <f t="shared" si="258"/>
        <v>1.9033529740014581E-2</v>
      </c>
      <c r="CH226" s="1">
        <f>SUM(CF$3:CF226)</f>
        <v>7.2987842922936927</v>
      </c>
      <c r="CI226" s="1">
        <f>SUM(CG$3:CG226)</f>
        <v>1.784815040906099</v>
      </c>
      <c r="CJ226" s="1">
        <f t="shared" si="259"/>
        <v>9.0835993331997926</v>
      </c>
      <c r="CK226" s="34">
        <f t="shared" si="260"/>
        <v>5.5139692513875938</v>
      </c>
      <c r="CL226" s="33">
        <f t="shared" si="261"/>
        <v>0.47115141552027656</v>
      </c>
      <c r="CM226" s="14">
        <f t="shared" si="262"/>
        <v>1.7111379390102095</v>
      </c>
      <c r="CN226" s="1">
        <f t="shared" si="263"/>
        <v>2.1224599291413226</v>
      </c>
      <c r="CO226" s="1">
        <f t="shared" si="264"/>
        <v>0.58440642171632284</v>
      </c>
      <c r="CP226" s="1">
        <f>SUM(CN$3:CN226)</f>
        <v>224.16653012229668</v>
      </c>
      <c r="CQ226" s="1">
        <f>SUM(CO$3:CO226)</f>
        <v>105.86469673334868</v>
      </c>
      <c r="CR226" s="1">
        <f t="shared" si="265"/>
        <v>0.13147460116625415</v>
      </c>
      <c r="CS226" s="1">
        <f t="shared" si="266"/>
        <v>1.8100365561491666E-2</v>
      </c>
      <c r="CT226" s="1">
        <f>SUM(CR$3:CR226)</f>
        <v>8.0951048344849692</v>
      </c>
      <c r="CU226" s="1">
        <f>SUM(CS$3:CS226)</f>
        <v>1.7101477625682855</v>
      </c>
      <c r="CV226" s="1">
        <f t="shared" si="267"/>
        <v>9.8052525970532542</v>
      </c>
      <c r="CW226" s="34">
        <f t="shared" si="268"/>
        <v>6.3849570719166842</v>
      </c>
    </row>
    <row r="227" spans="29:101" x14ac:dyDescent="0.15">
      <c r="AC227" s="147"/>
      <c r="AD227" s="147"/>
      <c r="AE227" s="147"/>
      <c r="AF227" s="147"/>
      <c r="AG227" s="148"/>
      <c r="AH227" s="148"/>
      <c r="AI227" s="148"/>
      <c r="AJ227" s="148"/>
      <c r="AK227" s="148"/>
      <c r="AM227" s="12">
        <v>224</v>
      </c>
      <c r="AN227" s="13">
        <f t="shared" si="269"/>
        <v>16809.910714285714</v>
      </c>
      <c r="AO227" s="14">
        <f t="shared" si="228"/>
        <v>3123.6917839119997</v>
      </c>
      <c r="AP227" s="33">
        <f t="shared" si="229"/>
        <v>1.3038804486904432</v>
      </c>
      <c r="AQ227" s="14">
        <f t="shared" si="230"/>
        <v>0.86866654265017473</v>
      </c>
      <c r="AR227" s="1">
        <f t="shared" si="231"/>
        <v>0.76694147918572864</v>
      </c>
      <c r="AS227" s="1">
        <f t="shared" si="232"/>
        <v>1.1511897268992841</v>
      </c>
      <c r="AT227" s="1">
        <f>SUM(AR$3:AR227)</f>
        <v>119.47976148308972</v>
      </c>
      <c r="AU227" s="1">
        <f>SUM(AS$3:AS227)</f>
        <v>178.43115210807233</v>
      </c>
      <c r="AV227" s="1">
        <f t="shared" si="233"/>
        <v>4.7720803149334225E-2</v>
      </c>
      <c r="AW227" s="1">
        <f t="shared" si="234"/>
        <v>3.5814791503533283E-2</v>
      </c>
      <c r="AX227" s="1">
        <f>SUM(AV$3:AV227)</f>
        <v>4.0187334553123453</v>
      </c>
      <c r="AY227" s="1">
        <f>SUM(AW$3:AW227)</f>
        <v>2.9922246885306074</v>
      </c>
      <c r="AZ227" s="1">
        <f t="shared" si="235"/>
        <v>7.0109581438429522</v>
      </c>
      <c r="BA227" s="1">
        <f t="shared" si="236"/>
        <v>1.0265087667817379</v>
      </c>
      <c r="BB227" s="33">
        <f t="shared" si="237"/>
        <v>1.2199878312407786</v>
      </c>
      <c r="BC227" s="14">
        <f t="shared" si="238"/>
        <v>0.9525591600998391</v>
      </c>
      <c r="BD227" s="1">
        <f t="shared" si="239"/>
        <v>0.81968030696089667</v>
      </c>
      <c r="BE227" s="1">
        <f t="shared" si="240"/>
        <v>1.049803562746894</v>
      </c>
      <c r="BF227" s="1">
        <f>SUM(BD$3:BD227)</f>
        <v>125.2211244849463</v>
      </c>
      <c r="BG227" s="1">
        <f>SUM(BE$3:BE227)</f>
        <v>167.01707702985155</v>
      </c>
      <c r="BH227" s="1">
        <f t="shared" si="241"/>
        <v>5.100233021090024E-2</v>
      </c>
      <c r="BI227" s="1">
        <f t="shared" si="242"/>
        <v>3.2660555285458921E-2</v>
      </c>
      <c r="BJ227" s="1">
        <f>SUM(BH$3:BH227)</f>
        <v>4.228895134016005</v>
      </c>
      <c r="BK227" s="1">
        <f>SUM(BI$3:BI227)</f>
        <v>2.7860409559496739</v>
      </c>
      <c r="BL227" s="1">
        <f t="shared" si="243"/>
        <v>7.014936089965679</v>
      </c>
      <c r="BM227" s="34">
        <f t="shared" si="244"/>
        <v>1.4428541780663311</v>
      </c>
      <c r="BN227" s="33">
        <f t="shared" si="245"/>
        <v>0.88441736144212102</v>
      </c>
      <c r="BO227" s="14">
        <f t="shared" si="246"/>
        <v>1.2881296298984968</v>
      </c>
      <c r="BP227" s="1">
        <f t="shared" si="247"/>
        <v>1.1306878896739558</v>
      </c>
      <c r="BQ227" s="1">
        <f t="shared" si="248"/>
        <v>0.77631938338286566</v>
      </c>
      <c r="BR227" s="1">
        <f>SUM(BP$3:BP227)</f>
        <v>155.39774954880014</v>
      </c>
      <c r="BS227" s="1">
        <f>SUM(BQ$3:BQ227)</f>
        <v>133.19314628812998</v>
      </c>
      <c r="BT227" s="1">
        <f t="shared" si="249"/>
        <v>7.035391313526837E-2</v>
      </c>
      <c r="BU227" s="1">
        <f t="shared" si="250"/>
        <v>2.4152158594133596E-2</v>
      </c>
      <c r="BV227" s="1">
        <f>SUM(BT$3:BT227)</f>
        <v>5.3624737088490599</v>
      </c>
      <c r="BW227" s="1">
        <f>SUM(BU$3:BU227)</f>
        <v>2.1880468238728126</v>
      </c>
      <c r="BX227" s="1">
        <f t="shared" si="251"/>
        <v>7.5505205327218725</v>
      </c>
      <c r="BY227" s="34">
        <f t="shared" si="252"/>
        <v>3.1744268849762474</v>
      </c>
      <c r="BZ227" s="33">
        <f t="shared" si="253"/>
        <v>0.54884689164346323</v>
      </c>
      <c r="CA227" s="14">
        <f t="shared" si="254"/>
        <v>1.6237000996971545</v>
      </c>
      <c r="CB227" s="1">
        <f t="shared" si="255"/>
        <v>1.8220017553631527</v>
      </c>
      <c r="CC227" s="1">
        <f t="shared" si="256"/>
        <v>0.61587727942279225</v>
      </c>
      <c r="CD227" s="1">
        <f>SUM(CB$3:CB227)</f>
        <v>206.83087100736674</v>
      </c>
      <c r="CE227" s="1">
        <f>SUM(CC$3:CC227)</f>
        <v>110.8938931672979</v>
      </c>
      <c r="CF227" s="1">
        <f t="shared" si="257"/>
        <v>0.11336899811148504</v>
      </c>
      <c r="CG227" s="1">
        <f t="shared" si="258"/>
        <v>1.9160626470931315E-2</v>
      </c>
      <c r="CH227" s="1">
        <f>SUM(CF$3:CF227)</f>
        <v>7.4121532904051781</v>
      </c>
      <c r="CI227" s="1">
        <f>SUM(CG$3:CG227)</f>
        <v>1.8039756673770304</v>
      </c>
      <c r="CJ227" s="1">
        <f t="shared" si="259"/>
        <v>9.2161289577822085</v>
      </c>
      <c r="CK227" s="34">
        <f t="shared" si="260"/>
        <v>5.6081776230281477</v>
      </c>
      <c r="CL227" s="33">
        <f t="shared" si="261"/>
        <v>0.46495427419379887</v>
      </c>
      <c r="CM227" s="14">
        <f t="shared" si="262"/>
        <v>1.707592717146819</v>
      </c>
      <c r="CN227" s="1">
        <f t="shared" si="263"/>
        <v>2.1507491284684637</v>
      </c>
      <c r="CO227" s="1">
        <f t="shared" si="264"/>
        <v>0.58561973821888813</v>
      </c>
      <c r="CP227" s="1">
        <f>SUM(CN$3:CN227)</f>
        <v>226.31727925076515</v>
      </c>
      <c r="CQ227" s="1">
        <f>SUM(CO$3:CO227)</f>
        <v>106.45031647156756</v>
      </c>
      <c r="CR227" s="1">
        <f t="shared" si="265"/>
        <v>0.13382439021581552</v>
      </c>
      <c r="CS227" s="1">
        <f t="shared" si="266"/>
        <v>1.8219280744587632E-2</v>
      </c>
      <c r="CT227" s="1">
        <f>SUM(CR$3:CR227)</f>
        <v>8.228929224700785</v>
      </c>
      <c r="CU227" s="1">
        <f>SUM(CS$3:CS227)</f>
        <v>1.7283670433128731</v>
      </c>
      <c r="CV227" s="1">
        <f t="shared" si="267"/>
        <v>9.9572962680136587</v>
      </c>
      <c r="CW227" s="34">
        <f t="shared" si="268"/>
        <v>6.5005621813879122</v>
      </c>
    </row>
    <row r="228" spans="29:101" x14ac:dyDescent="0.15">
      <c r="AC228" s="147"/>
      <c r="AD228" s="147"/>
      <c r="AE228" s="147"/>
      <c r="AF228" s="147"/>
      <c r="AG228" s="148"/>
      <c r="AH228" s="148"/>
      <c r="AI228" s="148"/>
      <c r="AJ228" s="148"/>
      <c r="AK228" s="148"/>
      <c r="AM228" s="12">
        <v>225</v>
      </c>
      <c r="AN228" s="13">
        <f t="shared" si="269"/>
        <v>16735.2</v>
      </c>
      <c r="AO228" s="14">
        <f t="shared" si="228"/>
        <v>3144.3009499999998</v>
      </c>
      <c r="AP228" s="33">
        <f t="shared" si="229"/>
        <v>1.2977207812525648</v>
      </c>
      <c r="AQ228" s="14">
        <f t="shared" si="230"/>
        <v>0.865170445682095</v>
      </c>
      <c r="AR228" s="1">
        <f t="shared" si="231"/>
        <v>0.77058178804441768</v>
      </c>
      <c r="AS228" s="1">
        <f t="shared" si="232"/>
        <v>1.155841609004115</v>
      </c>
      <c r="AT228" s="1">
        <f>SUM(AR$3:AR228)</f>
        <v>120.25034327113414</v>
      </c>
      <c r="AU228" s="1">
        <f>SUM(AS$3:AS228)</f>
        <v>179.58699371707644</v>
      </c>
      <c r="AV228" s="1">
        <f t="shared" si="233"/>
        <v>4.8161361752776105E-2</v>
      </c>
      <c r="AW228" s="1">
        <f t="shared" si="234"/>
        <v>3.6120050281378595E-2</v>
      </c>
      <c r="AX228" s="1">
        <f>SUM(AV$3:AV228)</f>
        <v>4.0668948170651218</v>
      </c>
      <c r="AY228" s="1">
        <f>SUM(AW$3:AW228)</f>
        <v>3.028344738811986</v>
      </c>
      <c r="AZ228" s="1">
        <f t="shared" si="235"/>
        <v>7.0952395558771073</v>
      </c>
      <c r="BA228" s="1">
        <f t="shared" si="236"/>
        <v>1.0385500782531358</v>
      </c>
      <c r="BB228" s="33">
        <f t="shared" si="237"/>
        <v>1.2138281638029005</v>
      </c>
      <c r="BC228" s="14">
        <f t="shared" si="238"/>
        <v>0.94906306313175948</v>
      </c>
      <c r="BD228" s="1">
        <f t="shared" si="239"/>
        <v>0.82383983979002351</v>
      </c>
      <c r="BE228" s="1">
        <f t="shared" si="240"/>
        <v>1.0536707610347373</v>
      </c>
      <c r="BF228" s="1">
        <f>SUM(BD$3:BD228)</f>
        <v>126.04496432473633</v>
      </c>
      <c r="BG228" s="1">
        <f>SUM(BE$3:BE228)</f>
        <v>168.07074779088629</v>
      </c>
      <c r="BH228" s="1">
        <f t="shared" si="241"/>
        <v>5.1489989986876469E-2</v>
      </c>
      <c r="BI228" s="1">
        <f t="shared" si="242"/>
        <v>3.2927211282335542E-2</v>
      </c>
      <c r="BJ228" s="1">
        <f>SUM(BH$3:BH228)</f>
        <v>4.2803851240028816</v>
      </c>
      <c r="BK228" s="1">
        <f>SUM(BI$3:BI228)</f>
        <v>2.8189681672320095</v>
      </c>
      <c r="BL228" s="1">
        <f t="shared" si="243"/>
        <v>7.0993532912348911</v>
      </c>
      <c r="BM228" s="34">
        <f t="shared" si="244"/>
        <v>1.4614169567708721</v>
      </c>
      <c r="BN228" s="33">
        <f t="shared" si="245"/>
        <v>0.87825769400424258</v>
      </c>
      <c r="BO228" s="14">
        <f t="shared" si="246"/>
        <v>1.284633532930417</v>
      </c>
      <c r="BP228" s="1">
        <f t="shared" si="247"/>
        <v>1.1386179783301384</v>
      </c>
      <c r="BQ228" s="1">
        <f t="shared" si="248"/>
        <v>0.77843211652654687</v>
      </c>
      <c r="BR228" s="1">
        <f>SUM(BP$3:BP228)</f>
        <v>156.53636752713027</v>
      </c>
      <c r="BS228" s="1">
        <f>SUM(BQ$3:BQ228)</f>
        <v>133.97157840465653</v>
      </c>
      <c r="BT228" s="1">
        <f t="shared" si="249"/>
        <v>7.1163623645633653E-2</v>
      </c>
      <c r="BU228" s="1">
        <f t="shared" si="250"/>
        <v>2.432600364145459E-2</v>
      </c>
      <c r="BV228" s="1">
        <f>SUM(BT$3:BT228)</f>
        <v>5.4336373324946932</v>
      </c>
      <c r="BW228" s="1">
        <f>SUM(BU$3:BU228)</f>
        <v>2.2123728275142671</v>
      </c>
      <c r="BX228" s="1">
        <f t="shared" si="251"/>
        <v>7.6460101600089603</v>
      </c>
      <c r="BY228" s="34">
        <f t="shared" si="252"/>
        <v>3.221264504980426</v>
      </c>
      <c r="BZ228" s="33">
        <f t="shared" si="253"/>
        <v>0.5426872242055848</v>
      </c>
      <c r="CA228" s="14">
        <f t="shared" si="254"/>
        <v>1.6202040027290752</v>
      </c>
      <c r="CB228" s="1">
        <f t="shared" si="255"/>
        <v>1.8426820374551007</v>
      </c>
      <c r="CC228" s="1">
        <f t="shared" si="256"/>
        <v>0.61720622731186803</v>
      </c>
      <c r="CD228" s="1">
        <f>SUM(CB$3:CB228)</f>
        <v>208.67355304482183</v>
      </c>
      <c r="CE228" s="1">
        <f>SUM(CC$3:CC228)</f>
        <v>111.51109939460977</v>
      </c>
      <c r="CF228" s="1">
        <f t="shared" si="257"/>
        <v>0.1151676273409438</v>
      </c>
      <c r="CG228" s="1">
        <f t="shared" si="258"/>
        <v>1.9287694603495876E-2</v>
      </c>
      <c r="CH228" s="1">
        <f>SUM(CF$3:CF228)</f>
        <v>7.5273209177461222</v>
      </c>
      <c r="CI228" s="1">
        <f>SUM(CG$3:CG228)</f>
        <v>1.8232633619805263</v>
      </c>
      <c r="CJ228" s="1">
        <f t="shared" si="259"/>
        <v>9.3505842797266485</v>
      </c>
      <c r="CK228" s="34">
        <f t="shared" si="260"/>
        <v>5.7040575557655959</v>
      </c>
      <c r="CL228" s="33">
        <f t="shared" si="261"/>
        <v>0.45879460675592038</v>
      </c>
      <c r="CM228" s="14">
        <f t="shared" si="262"/>
        <v>1.7040966201787393</v>
      </c>
      <c r="CN228" s="1">
        <f t="shared" si="263"/>
        <v>2.1796245755173009</v>
      </c>
      <c r="CO228" s="1">
        <f t="shared" si="264"/>
        <v>0.5868211861690753</v>
      </c>
      <c r="CP228" s="1">
        <f>SUM(CN$3:CN228)</f>
        <v>228.49690382628245</v>
      </c>
      <c r="CQ228" s="1">
        <f>SUM(CO$3:CO228)</f>
        <v>107.03713765773664</v>
      </c>
      <c r="CR228" s="1">
        <f t="shared" si="265"/>
        <v>0.13622653596983131</v>
      </c>
      <c r="CS228" s="1">
        <f t="shared" si="266"/>
        <v>1.83381620677836E-2</v>
      </c>
      <c r="CT228" s="1">
        <f>SUM(CR$3:CR228)</f>
        <v>8.3651557606706159</v>
      </c>
      <c r="CU228" s="1">
        <f>SUM(CS$3:CS228)</f>
        <v>1.7467052053806567</v>
      </c>
      <c r="CV228" s="1">
        <f t="shared" si="267"/>
        <v>10.111860966051273</v>
      </c>
      <c r="CW228" s="34">
        <f t="shared" si="268"/>
        <v>6.6184505552899591</v>
      </c>
    </row>
    <row r="229" spans="29:101" x14ac:dyDescent="0.15">
      <c r="AM229" s="12">
        <v>226</v>
      </c>
      <c r="AN229" s="13">
        <f t="shared" si="269"/>
        <v>16661.150442477872</v>
      </c>
      <c r="AO229" s="14">
        <f t="shared" si="228"/>
        <v>3165.0002648319996</v>
      </c>
      <c r="AP229" s="33">
        <f t="shared" si="229"/>
        <v>1.2915980129325955</v>
      </c>
      <c r="AQ229" s="14">
        <f t="shared" si="230"/>
        <v>0.86172289883863595</v>
      </c>
      <c r="AR229" s="1">
        <f t="shared" si="231"/>
        <v>0.7742346999508638</v>
      </c>
      <c r="AS229" s="1">
        <f t="shared" si="232"/>
        <v>1.1604658543340596</v>
      </c>
      <c r="AT229" s="1">
        <f>SUM(AR$3:AR229)</f>
        <v>121.02457797108501</v>
      </c>
      <c r="AU229" s="1">
        <f>SUM(AS$3:AS229)</f>
        <v>180.7474595714105</v>
      </c>
      <c r="AV229" s="1">
        <f t="shared" si="233"/>
        <v>4.8604733941359779E-2</v>
      </c>
      <c r="AW229" s="1">
        <f t="shared" si="234"/>
        <v>3.6425733761041315E-2</v>
      </c>
      <c r="AX229" s="1">
        <f>SUM(AV$3:AV229)</f>
        <v>4.1154995510064811</v>
      </c>
      <c r="AY229" s="1">
        <f>SUM(AW$3:AW229)</f>
        <v>3.0647704725730271</v>
      </c>
      <c r="AZ229" s="1">
        <f t="shared" si="235"/>
        <v>7.1802700235795083</v>
      </c>
      <c r="BA229" s="1">
        <f t="shared" si="236"/>
        <v>1.050729078433454</v>
      </c>
      <c r="BB229" s="33">
        <f t="shared" si="237"/>
        <v>1.2077053954829311</v>
      </c>
      <c r="BC229" s="14">
        <f t="shared" si="238"/>
        <v>0.94561551628830032</v>
      </c>
      <c r="BD229" s="1">
        <f t="shared" si="239"/>
        <v>0.82801650447220621</v>
      </c>
      <c r="BE229" s="1">
        <f t="shared" si="240"/>
        <v>1.0575122581799079</v>
      </c>
      <c r="BF229" s="1">
        <f>SUM(BD$3:BD229)</f>
        <v>126.87298082920853</v>
      </c>
      <c r="BG229" s="1">
        <f>SUM(BE$3:BE229)</f>
        <v>169.1282600490662</v>
      </c>
      <c r="BH229" s="1">
        <f t="shared" si="241"/>
        <v>5.1981036114088497E-2</v>
      </c>
      <c r="BI229" s="1">
        <f t="shared" si="242"/>
        <v>3.3194134770647109E-2</v>
      </c>
      <c r="BJ229" s="1">
        <f>SUM(BH$3:BH229)</f>
        <v>4.3323661601169698</v>
      </c>
      <c r="BK229" s="1">
        <f>SUM(BI$3:BI229)</f>
        <v>2.8521623020026565</v>
      </c>
      <c r="BL229" s="1">
        <f t="shared" si="243"/>
        <v>7.1845284621196264</v>
      </c>
      <c r="BM229" s="34">
        <f t="shared" si="244"/>
        <v>1.4802038581143133</v>
      </c>
      <c r="BN229" s="33">
        <f t="shared" si="245"/>
        <v>0.87213492568427342</v>
      </c>
      <c r="BO229" s="14">
        <f t="shared" si="246"/>
        <v>1.2811859860869581</v>
      </c>
      <c r="BP229" s="1">
        <f t="shared" si="247"/>
        <v>1.1466115741384904</v>
      </c>
      <c r="BQ229" s="1">
        <f t="shared" si="248"/>
        <v>0.78052680161936061</v>
      </c>
      <c r="BR229" s="1">
        <f>SUM(BP$3:BP229)</f>
        <v>157.68297910126876</v>
      </c>
      <c r="BS229" s="1">
        <f>SUM(BQ$3:BQ229)</f>
        <v>134.7521052062759</v>
      </c>
      <c r="BT229" s="1">
        <f t="shared" si="249"/>
        <v>7.1981726598694118E-2</v>
      </c>
      <c r="BU229" s="1">
        <f t="shared" si="250"/>
        <v>2.4499869050829931E-2</v>
      </c>
      <c r="BV229" s="1">
        <f>SUM(BT$3:BT229)</f>
        <v>5.5056190590933873</v>
      </c>
      <c r="BW229" s="1">
        <f>SUM(BU$3:BU229)</f>
        <v>2.2368726965650971</v>
      </c>
      <c r="BX229" s="1">
        <f t="shared" si="251"/>
        <v>7.7424917556584845</v>
      </c>
      <c r="BY229" s="34">
        <f t="shared" si="252"/>
        <v>3.2687463625282902</v>
      </c>
      <c r="BZ229" s="33">
        <f t="shared" si="253"/>
        <v>0.53656445588561563</v>
      </c>
      <c r="CA229" s="14">
        <f t="shared" si="254"/>
        <v>1.6167564558856156</v>
      </c>
      <c r="CB229" s="1">
        <f t="shared" si="255"/>
        <v>1.8637089897232759</v>
      </c>
      <c r="CC229" s="1">
        <f t="shared" si="256"/>
        <v>0.61852234847098664</v>
      </c>
      <c r="CD229" s="1">
        <f>SUM(CB$3:CB229)</f>
        <v>210.53726203454511</v>
      </c>
      <c r="CE229" s="1">
        <f>SUM(CC$3:CC229)</f>
        <v>112.12962174308076</v>
      </c>
      <c r="CF229" s="1">
        <f t="shared" si="257"/>
        <v>0.11699950879929454</v>
      </c>
      <c r="CG229" s="1">
        <f t="shared" si="258"/>
        <v>1.9414729271450413E-2</v>
      </c>
      <c r="CH229" s="1">
        <f>SUM(CF$3:CF229)</f>
        <v>7.6443204265454163</v>
      </c>
      <c r="CI229" s="1">
        <f>SUM(CG$3:CG229)</f>
        <v>1.8426780912519767</v>
      </c>
      <c r="CJ229" s="1">
        <f t="shared" si="259"/>
        <v>9.4869985177973923</v>
      </c>
      <c r="CK229" s="34">
        <f t="shared" si="260"/>
        <v>5.8016423352934394</v>
      </c>
      <c r="CL229" s="33">
        <f t="shared" si="261"/>
        <v>0.45267183843595121</v>
      </c>
      <c r="CM229" s="14">
        <f t="shared" si="262"/>
        <v>1.7006490733352801</v>
      </c>
      <c r="CN229" s="1">
        <f t="shared" si="263"/>
        <v>2.2091058358194964</v>
      </c>
      <c r="CO229" s="1">
        <f t="shared" si="264"/>
        <v>0.58801078698665288</v>
      </c>
      <c r="CP229" s="1">
        <f>SUM(CN$3:CN229)</f>
        <v>230.70600966210193</v>
      </c>
      <c r="CQ229" s="1">
        <f>SUM(CO$3:CO229)</f>
        <v>107.62514844472329</v>
      </c>
      <c r="CR229" s="1">
        <f t="shared" si="265"/>
        <v>0.13868275524866838</v>
      </c>
      <c r="CS229" s="1">
        <f t="shared" si="266"/>
        <v>1.8457005258192161E-2</v>
      </c>
      <c r="CT229" s="1">
        <f>SUM(CR$3:CR229)</f>
        <v>8.5038385159192842</v>
      </c>
      <c r="CU229" s="1">
        <f>SUM(CS$3:CS229)</f>
        <v>1.7651622106388487</v>
      </c>
      <c r="CV229" s="1">
        <f t="shared" si="267"/>
        <v>10.269000726558133</v>
      </c>
      <c r="CW229" s="34">
        <f t="shared" si="268"/>
        <v>6.7386763052804355</v>
      </c>
    </row>
    <row r="230" spans="29:101" x14ac:dyDescent="0.15">
      <c r="AM230" s="12">
        <v>227</v>
      </c>
      <c r="AN230" s="13">
        <f t="shared" si="269"/>
        <v>16587.753303964757</v>
      </c>
      <c r="AO230" s="14">
        <f t="shared" si="228"/>
        <v>3185.7897284079995</v>
      </c>
      <c r="AP230" s="33">
        <f t="shared" si="229"/>
        <v>1.2855115790879648</v>
      </c>
      <c r="AQ230" s="14">
        <f t="shared" si="230"/>
        <v>0.85832333747722633</v>
      </c>
      <c r="AR230" s="1">
        <f t="shared" si="231"/>
        <v>0.77790042211013966</v>
      </c>
      <c r="AS230" s="1">
        <f t="shared" si="232"/>
        <v>1.1650621116037554</v>
      </c>
      <c r="AT230" s="1">
        <f>SUM(AR$3:AR230)</f>
        <v>121.80247839319514</v>
      </c>
      <c r="AU230" s="1">
        <f>SUM(AS$3:AS230)</f>
        <v>181.91252168301426</v>
      </c>
      <c r="AV230" s="1">
        <f t="shared" si="233"/>
        <v>4.905094328305603E-2</v>
      </c>
      <c r="AW230" s="1">
        <f t="shared" si="234"/>
        <v>3.6731819351951737E-2</v>
      </c>
      <c r="AX230" s="1">
        <f>SUM(AV$3:AV230)</f>
        <v>4.1645504942895375</v>
      </c>
      <c r="AY230" s="1">
        <f>SUM(AW$3:AW230)</f>
        <v>3.1015022919249788</v>
      </c>
      <c r="AZ230" s="1">
        <f t="shared" si="235"/>
        <v>7.2660527862145159</v>
      </c>
      <c r="BA230" s="1">
        <f t="shared" si="236"/>
        <v>1.0630482023645587</v>
      </c>
      <c r="BB230" s="33">
        <f t="shared" si="237"/>
        <v>1.2016189616383004</v>
      </c>
      <c r="BC230" s="14">
        <f t="shared" si="238"/>
        <v>0.94221595492689081</v>
      </c>
      <c r="BD230" s="1">
        <f t="shared" si="239"/>
        <v>0.83221056917792735</v>
      </c>
      <c r="BE230" s="1">
        <f t="shared" si="240"/>
        <v>1.0613278142563323</v>
      </c>
      <c r="BF230" s="1">
        <f>SUM(BD$3:BD230)</f>
        <v>127.70519139838646</v>
      </c>
      <c r="BG230" s="1">
        <f>SUM(BE$3:BE230)</f>
        <v>170.18958786332254</v>
      </c>
      <c r="BH230" s="1">
        <f t="shared" si="241"/>
        <v>5.2475499778719306E-2</v>
      </c>
      <c r="BI230" s="1">
        <f t="shared" si="242"/>
        <v>3.346130747724825E-2</v>
      </c>
      <c r="BJ230" s="1">
        <f>SUM(BH$3:BH230)</f>
        <v>4.384841659895689</v>
      </c>
      <c r="BK230" s="1">
        <f>SUM(BI$3:BI230)</f>
        <v>2.8856236094799046</v>
      </c>
      <c r="BL230" s="1">
        <f t="shared" si="243"/>
        <v>7.2704652693755936</v>
      </c>
      <c r="BM230" s="34">
        <f t="shared" si="244"/>
        <v>1.4992180504157844</v>
      </c>
      <c r="BN230" s="33">
        <f t="shared" si="245"/>
        <v>0.86604849183964261</v>
      </c>
      <c r="BO230" s="14">
        <f t="shared" si="246"/>
        <v>1.2777864247255486</v>
      </c>
      <c r="BP230" s="1">
        <f t="shared" si="247"/>
        <v>1.1546697551263212</v>
      </c>
      <c r="BQ230" s="1">
        <f t="shared" si="248"/>
        <v>0.78260339963682635</v>
      </c>
      <c r="BR230" s="1">
        <f>SUM(BP$3:BP230)</f>
        <v>158.83764885639508</v>
      </c>
      <c r="BS230" s="1">
        <f>SUM(BQ$3:BQ230)</f>
        <v>135.53470860591273</v>
      </c>
      <c r="BT230" s="1">
        <f t="shared" si="249"/>
        <v>7.2808342892687478E-2</v>
      </c>
      <c r="BU230" s="1">
        <f t="shared" si="250"/>
        <v>2.4673746071883274E-2</v>
      </c>
      <c r="BV230" s="1">
        <f>SUM(BT$3:BT230)</f>
        <v>5.5784274019860751</v>
      </c>
      <c r="BW230" s="1">
        <f>SUM(BU$3:BU230)</f>
        <v>2.2615464426369805</v>
      </c>
      <c r="BX230" s="1">
        <f t="shared" si="251"/>
        <v>7.8399738446230556</v>
      </c>
      <c r="BY230" s="34">
        <f t="shared" si="252"/>
        <v>3.3168809593490947</v>
      </c>
      <c r="BZ230" s="33">
        <f t="shared" si="253"/>
        <v>0.53047802204098493</v>
      </c>
      <c r="CA230" s="14">
        <f t="shared" si="254"/>
        <v>1.6133568945242065</v>
      </c>
      <c r="CB230" s="1">
        <f t="shared" si="255"/>
        <v>1.8850922346463199</v>
      </c>
      <c r="CC230" s="1">
        <f t="shared" si="256"/>
        <v>0.61982565878265206</v>
      </c>
      <c r="CD230" s="1">
        <f>SUM(CB$3:CB230)</f>
        <v>212.42235426919143</v>
      </c>
      <c r="CE230" s="1">
        <f>SUM(CC$3:CC230)</f>
        <v>112.74944740186342</v>
      </c>
      <c r="CF230" s="1">
        <f t="shared" si="257"/>
        <v>0.11886553812908739</v>
      </c>
      <c r="CG230" s="1">
        <f t="shared" si="258"/>
        <v>1.9541725631064169E-2</v>
      </c>
      <c r="CH230" s="1">
        <f>SUM(CF$3:CF230)</f>
        <v>7.7631859646745038</v>
      </c>
      <c r="CI230" s="1">
        <f>SUM(CG$3:CG230)</f>
        <v>1.8622198168830408</v>
      </c>
      <c r="CJ230" s="1">
        <f t="shared" si="259"/>
        <v>9.6254057815575447</v>
      </c>
      <c r="CK230" s="34">
        <f t="shared" si="260"/>
        <v>5.900966147791463</v>
      </c>
      <c r="CL230" s="33">
        <f t="shared" si="261"/>
        <v>0.4465854045913204</v>
      </c>
      <c r="CM230" s="14">
        <f t="shared" si="262"/>
        <v>1.6972495119738706</v>
      </c>
      <c r="CN230" s="1">
        <f t="shared" si="263"/>
        <v>2.2392133502775819</v>
      </c>
      <c r="CO230" s="1">
        <f t="shared" si="264"/>
        <v>0.58918856240354311</v>
      </c>
      <c r="CP230" s="1">
        <f>SUM(CN$3:CN230)</f>
        <v>232.94522301237953</v>
      </c>
      <c r="CQ230" s="1">
        <f>SUM(CO$3:CO230)</f>
        <v>108.21433700712684</v>
      </c>
      <c r="CR230" s="1">
        <f t="shared" si="265"/>
        <v>0.14119484180916975</v>
      </c>
      <c r="CS230" s="1">
        <f t="shared" si="266"/>
        <v>1.8575806064667261E-2</v>
      </c>
      <c r="CT230" s="1">
        <f>SUM(CR$3:CR230)</f>
        <v>8.6450333577284546</v>
      </c>
      <c r="CU230" s="1">
        <f>SUM(CS$3:CS230)</f>
        <v>1.7837380167035159</v>
      </c>
      <c r="CV230" s="1">
        <f t="shared" si="267"/>
        <v>10.428771374431971</v>
      </c>
      <c r="CW230" s="34">
        <f t="shared" si="268"/>
        <v>6.8612953410249382</v>
      </c>
    </row>
    <row r="231" spans="29:101" x14ac:dyDescent="0.15">
      <c r="AM231" s="12">
        <v>228</v>
      </c>
      <c r="AN231" s="13">
        <f t="shared" si="269"/>
        <v>16515</v>
      </c>
      <c r="AO231" s="14">
        <f t="shared" si="228"/>
        <v>3206.669340727999</v>
      </c>
      <c r="AP231" s="33">
        <f t="shared" si="229"/>
        <v>1.2794609249821098</v>
      </c>
      <c r="AQ231" s="14">
        <f t="shared" si="230"/>
        <v>0.85497120686130434</v>
      </c>
      <c r="AR231" s="1">
        <f t="shared" si="231"/>
        <v>0.78157916390762971</v>
      </c>
      <c r="AS231" s="1">
        <f t="shared" si="232"/>
        <v>1.1696300319529036</v>
      </c>
      <c r="AT231" s="1">
        <f>SUM(AR$3:AR231)</f>
        <v>122.58405755710278</v>
      </c>
      <c r="AU231" s="1">
        <f>SUM(AS$3:AS231)</f>
        <v>183.08215171496715</v>
      </c>
      <c r="AV231" s="1">
        <f t="shared" si="233"/>
        <v>4.9500013714149881E-2</v>
      </c>
      <c r="AW231" s="1">
        <f t="shared" si="234"/>
        <v>3.7038284345175282E-2</v>
      </c>
      <c r="AX231" s="1">
        <f>SUM(AV$3:AV231)</f>
        <v>4.2140505080036874</v>
      </c>
      <c r="AY231" s="1">
        <f>SUM(AW$3:AW231)</f>
        <v>3.1385405762701541</v>
      </c>
      <c r="AZ231" s="1">
        <f t="shared" si="235"/>
        <v>7.3525910842738416</v>
      </c>
      <c r="BA231" s="1">
        <f t="shared" si="236"/>
        <v>1.0755099317335333</v>
      </c>
      <c r="BB231" s="33">
        <f t="shared" si="237"/>
        <v>1.1955683075324453</v>
      </c>
      <c r="BC231" s="14">
        <f t="shared" si="238"/>
        <v>0.93886382431096882</v>
      </c>
      <c r="BD231" s="1">
        <f t="shared" si="239"/>
        <v>0.83642230535862716</v>
      </c>
      <c r="BE231" s="1">
        <f t="shared" si="240"/>
        <v>1.0651171917651625</v>
      </c>
      <c r="BF231" s="1">
        <f>SUM(BD$3:BD231)</f>
        <v>128.5416137037451</v>
      </c>
      <c r="BG231" s="1">
        <f>SUM(BE$3:BE231)</f>
        <v>171.2547050550877</v>
      </c>
      <c r="BH231" s="1">
        <f t="shared" si="241"/>
        <v>5.2973412672713049E-2</v>
      </c>
      <c r="BI231" s="1">
        <f t="shared" si="242"/>
        <v>3.3728711072563478E-2</v>
      </c>
      <c r="BJ231" s="1">
        <f>SUM(BH$3:BH231)</f>
        <v>4.4378150725684016</v>
      </c>
      <c r="BK231" s="1">
        <f>SUM(BI$3:BI231)</f>
        <v>2.9193523205524681</v>
      </c>
      <c r="BL231" s="1">
        <f t="shared" si="243"/>
        <v>7.3571673931208696</v>
      </c>
      <c r="BM231" s="34">
        <f t="shared" si="244"/>
        <v>1.5184627520159335</v>
      </c>
      <c r="BN231" s="33">
        <f t="shared" si="245"/>
        <v>0.85999783773378757</v>
      </c>
      <c r="BO231" s="14">
        <f t="shared" si="246"/>
        <v>1.2744342941096265</v>
      </c>
      <c r="BP231" s="1">
        <f t="shared" si="247"/>
        <v>1.1627936212434409</v>
      </c>
      <c r="BQ231" s="1">
        <f t="shared" si="248"/>
        <v>0.78466187281835675</v>
      </c>
      <c r="BR231" s="1">
        <f>SUM(BP$3:BP231)</f>
        <v>160.00044247763853</v>
      </c>
      <c r="BS231" s="1">
        <f>SUM(BQ$3:BQ231)</f>
        <v>136.31937047873109</v>
      </c>
      <c r="BT231" s="1">
        <f t="shared" si="249"/>
        <v>7.3643596012084575E-2</v>
      </c>
      <c r="BU231" s="1">
        <f t="shared" si="250"/>
        <v>2.4847625972581298E-2</v>
      </c>
      <c r="BV231" s="1">
        <f>SUM(BT$3:BT231)</f>
        <v>5.6520709979981598</v>
      </c>
      <c r="BW231" s="1">
        <f>SUM(BU$3:BU231)</f>
        <v>2.2863940686095616</v>
      </c>
      <c r="BX231" s="1">
        <f t="shared" si="251"/>
        <v>7.938465066607721</v>
      </c>
      <c r="BY231" s="34">
        <f t="shared" si="252"/>
        <v>3.3656769293885982</v>
      </c>
      <c r="BZ231" s="33">
        <f t="shared" si="253"/>
        <v>0.5244273679351299</v>
      </c>
      <c r="CA231" s="14">
        <f t="shared" si="254"/>
        <v>1.610004763908284</v>
      </c>
      <c r="CB231" s="1">
        <f t="shared" si="255"/>
        <v>1.906841749959352</v>
      </c>
      <c r="CC231" s="1">
        <f t="shared" si="256"/>
        <v>0.62111617457112467</v>
      </c>
      <c r="CD231" s="1">
        <f>SUM(CB$3:CB231)</f>
        <v>214.32919601915077</v>
      </c>
      <c r="CE231" s="1">
        <f>SUM(CC$3:CC231)</f>
        <v>113.37056357643455</v>
      </c>
      <c r="CF231" s="1">
        <f t="shared" si="257"/>
        <v>0.1207666441640923</v>
      </c>
      <c r="CG231" s="1">
        <f t="shared" si="258"/>
        <v>1.9668678861418945E-2</v>
      </c>
      <c r="CH231" s="1">
        <f>SUM(CF$3:CF231)</f>
        <v>7.8839526088385963</v>
      </c>
      <c r="CI231" s="1">
        <f>SUM(CG$3:CG231)</f>
        <v>1.8818884957444597</v>
      </c>
      <c r="CJ231" s="1">
        <f t="shared" si="259"/>
        <v>9.7658411045830569</v>
      </c>
      <c r="CK231" s="34">
        <f t="shared" si="260"/>
        <v>6.0020641130941366</v>
      </c>
      <c r="CL231" s="33">
        <f t="shared" si="261"/>
        <v>0.44053475048546537</v>
      </c>
      <c r="CM231" s="14">
        <f t="shared" si="262"/>
        <v>1.6938973813579488</v>
      </c>
      <c r="CN231" s="1">
        <f t="shared" si="263"/>
        <v>2.2699684846609918</v>
      </c>
      <c r="CO231" s="1">
        <f t="shared" si="264"/>
        <v>0.59035453446319686</v>
      </c>
      <c r="CP231" s="1">
        <f>SUM(CN$3:CN231)</f>
        <v>235.21519149704051</v>
      </c>
      <c r="CQ231" s="1">
        <f>SUM(CO$3:CO231)</f>
        <v>108.80469154159005</v>
      </c>
      <c r="CR231" s="1">
        <f t="shared" si="265"/>
        <v>0.14376467069519616</v>
      </c>
      <c r="CS231" s="1">
        <f t="shared" si="266"/>
        <v>1.8694560258001234E-2</v>
      </c>
      <c r="CT231" s="1">
        <f>SUM(CR$3:CR231)</f>
        <v>8.7887980284236509</v>
      </c>
      <c r="CU231" s="1">
        <f>SUM(CS$3:CS231)</f>
        <v>1.8024325769615173</v>
      </c>
      <c r="CV231" s="1">
        <f t="shared" si="267"/>
        <v>10.591230605385167</v>
      </c>
      <c r="CW231" s="34">
        <f t="shared" si="268"/>
        <v>6.9863654514621336</v>
      </c>
    </row>
    <row r="232" spans="29:101" x14ac:dyDescent="0.15">
      <c r="AM232" s="12">
        <v>229</v>
      </c>
      <c r="AN232" s="13">
        <f t="shared" si="269"/>
        <v>16442.882096069869</v>
      </c>
      <c r="AO232" s="14">
        <f t="shared" si="228"/>
        <v>3227.6391017919996</v>
      </c>
      <c r="AP232" s="33">
        <f t="shared" si="229"/>
        <v>1.2734455055681908</v>
      </c>
      <c r="AQ232" s="14">
        <f t="shared" si="230"/>
        <v>0.85166596194402944</v>
      </c>
      <c r="AR232" s="1">
        <f t="shared" si="231"/>
        <v>0.78527113694890005</v>
      </c>
      <c r="AS232" s="1">
        <f t="shared" si="232"/>
        <v>1.17416926903757</v>
      </c>
      <c r="AT232" s="1">
        <f>SUM(AR$3:AR232)</f>
        <v>123.36932869405169</v>
      </c>
      <c r="AU232" s="1">
        <f>SUM(AS$3:AS232)</f>
        <v>184.25632098400473</v>
      </c>
      <c r="AV232" s="1">
        <f t="shared" si="233"/>
        <v>4.9951969544805026E-2</v>
      </c>
      <c r="AW232" s="1">
        <f t="shared" si="234"/>
        <v>3.7345105918000485E-2</v>
      </c>
      <c r="AX232" s="1">
        <f>SUM(AV$3:AV232)</f>
        <v>4.2640024775484928</v>
      </c>
      <c r="AY232" s="1">
        <f>SUM(AW$3:AW232)</f>
        <v>3.1758856821881545</v>
      </c>
      <c r="AZ232" s="1">
        <f t="shared" si="235"/>
        <v>7.4398881597366469</v>
      </c>
      <c r="BA232" s="1">
        <f t="shared" si="236"/>
        <v>1.0881167953603383</v>
      </c>
      <c r="BB232" s="33">
        <f t="shared" si="237"/>
        <v>1.1895528881185262</v>
      </c>
      <c r="BC232" s="14">
        <f t="shared" si="238"/>
        <v>0.93555857939369402</v>
      </c>
      <c r="BD232" s="1">
        <f t="shared" si="239"/>
        <v>0.8406519878083476</v>
      </c>
      <c r="BE232" s="1">
        <f t="shared" si="240"/>
        <v>1.0688801556905911</v>
      </c>
      <c r="BF232" s="1">
        <f>SUM(BD$3:BD232)</f>
        <v>129.38226569155344</v>
      </c>
      <c r="BG232" s="1">
        <f>SUM(BE$3:BE232)</f>
        <v>172.32358521077828</v>
      </c>
      <c r="BH232" s="1">
        <f t="shared" si="241"/>
        <v>5.3474807002253225E-2</v>
      </c>
      <c r="BI232" s="1">
        <f t="shared" si="242"/>
        <v>3.399632717404797E-2</v>
      </c>
      <c r="BJ232" s="1">
        <f>SUM(BH$3:BH232)</f>
        <v>4.4912898795706546</v>
      </c>
      <c r="BK232" s="1">
        <f>SUM(BI$3:BI232)</f>
        <v>2.9533486477265161</v>
      </c>
      <c r="BL232" s="1">
        <f t="shared" si="243"/>
        <v>7.4446385272971707</v>
      </c>
      <c r="BM232" s="34">
        <f t="shared" si="244"/>
        <v>1.5379412318441386</v>
      </c>
      <c r="BN232" s="33">
        <f t="shared" si="245"/>
        <v>0.85398241831986843</v>
      </c>
      <c r="BO232" s="14">
        <f t="shared" si="246"/>
        <v>1.2711290491923517</v>
      </c>
      <c r="BP232" s="1">
        <f t="shared" si="247"/>
        <v>1.1709842949312794</v>
      </c>
      <c r="BQ232" s="1">
        <f t="shared" si="248"/>
        <v>0.78670218467226338</v>
      </c>
      <c r="BR232" s="1">
        <f>SUM(BP$3:BP232)</f>
        <v>161.17142677256982</v>
      </c>
      <c r="BS232" s="1">
        <f>SUM(BQ$3:BQ232)</f>
        <v>137.10607266340335</v>
      </c>
      <c r="BT232" s="1">
        <f t="shared" si="249"/>
        <v>7.4487612094239722E-2</v>
      </c>
      <c r="BU232" s="1">
        <f t="shared" si="250"/>
        <v>2.5021500040270601E-2</v>
      </c>
      <c r="BV232" s="1">
        <f>SUM(BT$3:BT232)</f>
        <v>5.7265586100923995</v>
      </c>
      <c r="BW232" s="1">
        <f>SUM(BU$3:BU232)</f>
        <v>2.3114155686498323</v>
      </c>
      <c r="BX232" s="1">
        <f t="shared" si="251"/>
        <v>8.0379741787422319</v>
      </c>
      <c r="BY232" s="34">
        <f t="shared" si="252"/>
        <v>3.4151430414425672</v>
      </c>
      <c r="BZ232" s="33">
        <f t="shared" si="253"/>
        <v>0.51841194852121075</v>
      </c>
      <c r="CA232" s="14">
        <f t="shared" si="254"/>
        <v>1.6066995189910094</v>
      </c>
      <c r="CB232" s="1">
        <f t="shared" si="255"/>
        <v>1.9289678851973551</v>
      </c>
      <c r="CC232" s="1">
        <f t="shared" si="256"/>
        <v>0.62239391260164789</v>
      </c>
      <c r="CD232" s="1">
        <f>SUM(CB$3:CB232)</f>
        <v>216.25816390434812</v>
      </c>
      <c r="CE232" s="1">
        <f>SUM(CC$3:CC232)</f>
        <v>113.9929574890362</v>
      </c>
      <c r="CF232" s="1">
        <f t="shared" si="257"/>
        <v>0.12270379047505398</v>
      </c>
      <c r="CG232" s="1">
        <f t="shared" si="258"/>
        <v>1.97955841646913E-2</v>
      </c>
      <c r="CH232" s="1">
        <f>SUM(CF$3:CF232)</f>
        <v>8.0066563993136501</v>
      </c>
      <c r="CI232" s="1">
        <f>SUM(CG$3:CG232)</f>
        <v>1.901684079909151</v>
      </c>
      <c r="CJ232" s="1">
        <f t="shared" si="259"/>
        <v>9.9083404792228009</v>
      </c>
      <c r="CK232" s="34">
        <f t="shared" si="260"/>
        <v>6.1049723194044994</v>
      </c>
      <c r="CL232" s="33">
        <f t="shared" si="261"/>
        <v>0.43451933107154628</v>
      </c>
      <c r="CM232" s="14">
        <f t="shared" si="262"/>
        <v>1.6905921364406737</v>
      </c>
      <c r="CN232" s="1">
        <f t="shared" si="263"/>
        <v>2.301393582499426</v>
      </c>
      <c r="CO232" s="1">
        <f t="shared" si="264"/>
        <v>0.59150872551990719</v>
      </c>
      <c r="CP232" s="1">
        <f>SUM(CN$3:CN232)</f>
        <v>237.51658507953994</v>
      </c>
      <c r="CQ232" s="1">
        <f>SUM(CO$3:CO232)</f>
        <v>109.39620026710995</v>
      </c>
      <c r="CR232" s="1">
        <f t="shared" si="265"/>
        <v>0.14639420288676905</v>
      </c>
      <c r="CS232" s="1">
        <f t="shared" si="266"/>
        <v>1.8813263631119268E-2</v>
      </c>
      <c r="CT232" s="1">
        <f>SUM(CR$3:CR232)</f>
        <v>8.9351922313104204</v>
      </c>
      <c r="CU232" s="1">
        <f>SUM(CS$3:CS232)</f>
        <v>1.8212458405926366</v>
      </c>
      <c r="CV232" s="1">
        <f t="shared" si="267"/>
        <v>10.756438071903057</v>
      </c>
      <c r="CW232" s="34">
        <f t="shared" si="268"/>
        <v>7.1139463907177838</v>
      </c>
    </row>
    <row r="233" spans="29:101" x14ac:dyDescent="0.15">
      <c r="AM233" s="12">
        <v>230</v>
      </c>
      <c r="AN233" s="13">
        <f t="shared" si="269"/>
        <v>16371.391304347824</v>
      </c>
      <c r="AO233" s="14">
        <f t="shared" si="228"/>
        <v>3248.6990115999997</v>
      </c>
      <c r="AP233" s="33">
        <f t="shared" si="229"/>
        <v>1.2674647852784426</v>
      </c>
      <c r="AQ233" s="14">
        <f t="shared" si="230"/>
        <v>0.84840706715763725</v>
      </c>
      <c r="AR233" s="1">
        <f t="shared" si="231"/>
        <v>0.78897655510035747</v>
      </c>
      <c r="AS233" s="1">
        <f t="shared" si="232"/>
        <v>1.1786794791210717</v>
      </c>
      <c r="AT233" s="1">
        <f>SUM(AR$3:AR233)</f>
        <v>124.15830524915205</v>
      </c>
      <c r="AU233" s="1">
        <f>SUM(AS$3:AS233)</f>
        <v>185.43500046312579</v>
      </c>
      <c r="AV233" s="1">
        <f t="shared" si="233"/>
        <v>5.0406835464745059E-2</v>
      </c>
      <c r="AW233" s="1">
        <f t="shared" si="234"/>
        <v>3.7652261138589792E-2</v>
      </c>
      <c r="AX233" s="1">
        <f>SUM(AV$3:AV233)</f>
        <v>4.3144093130132379</v>
      </c>
      <c r="AY233" s="1">
        <f>SUM(AW$3:AW233)</f>
        <v>3.2135379433267444</v>
      </c>
      <c r="AZ233" s="1">
        <f t="shared" si="235"/>
        <v>7.5279472563399823</v>
      </c>
      <c r="BA233" s="1">
        <f t="shared" si="236"/>
        <v>1.1008713696864936</v>
      </c>
      <c r="BB233" s="33">
        <f t="shared" si="237"/>
        <v>1.1835721678287781</v>
      </c>
      <c r="BC233" s="14">
        <f t="shared" si="238"/>
        <v>0.93229968460730184</v>
      </c>
      <c r="BD233" s="1">
        <f t="shared" si="239"/>
        <v>0.84489989472671123</v>
      </c>
      <c r="BE233" s="1">
        <f t="shared" si="240"/>
        <v>1.0726164735550827</v>
      </c>
      <c r="BF233" s="1">
        <f>SUM(BD$3:BD233)</f>
        <v>130.22716558628017</v>
      </c>
      <c r="BG233" s="1">
        <f>SUM(BE$3:BE233)</f>
        <v>173.39620168433336</v>
      </c>
      <c r="BH233" s="1">
        <f t="shared" si="241"/>
        <v>5.3979715496428778E-2</v>
      </c>
      <c r="BI233" s="1">
        <f t="shared" si="242"/>
        <v>3.4264137349676253E-2</v>
      </c>
      <c r="BJ233" s="1">
        <f>SUM(BH$3:BH233)</f>
        <v>4.5452695950670838</v>
      </c>
      <c r="BK233" s="1">
        <f>SUM(BI$3:BI233)</f>
        <v>2.9876127850761924</v>
      </c>
      <c r="BL233" s="1">
        <f t="shared" si="243"/>
        <v>7.5328823801432758</v>
      </c>
      <c r="BM233" s="34">
        <f t="shared" si="244"/>
        <v>1.5576568099908914</v>
      </c>
      <c r="BN233" s="33">
        <f t="shared" si="245"/>
        <v>0.84800169803012049</v>
      </c>
      <c r="BO233" s="14">
        <f t="shared" si="246"/>
        <v>1.2678701544059594</v>
      </c>
      <c r="BP233" s="1">
        <f t="shared" si="247"/>
        <v>1.1792429217099052</v>
      </c>
      <c r="BQ233" s="1">
        <f t="shared" si="248"/>
        <v>0.78872429998049309</v>
      </c>
      <c r="BR233" s="1">
        <f>SUM(BP$3:BP233)</f>
        <v>162.35066969427973</v>
      </c>
      <c r="BS233" s="1">
        <f>SUM(BQ$3:BQ233)</f>
        <v>137.89479696338384</v>
      </c>
      <c r="BT233" s="1">
        <f t="shared" si="249"/>
        <v>7.5340519998132835E-2</v>
      </c>
      <c r="BU233" s="1">
        <f t="shared" si="250"/>
        <v>2.5195359582710193E-2</v>
      </c>
      <c r="BV233" s="1">
        <f>SUM(BT$3:BT233)</f>
        <v>5.8018991300905327</v>
      </c>
      <c r="BW233" s="1">
        <f>SUM(BU$3:BU233)</f>
        <v>2.3366109282325427</v>
      </c>
      <c r="BX233" s="1">
        <f t="shared" si="251"/>
        <v>8.1385100583230745</v>
      </c>
      <c r="BY233" s="34">
        <f t="shared" si="252"/>
        <v>3.46528820185799</v>
      </c>
      <c r="BZ233" s="33">
        <f t="shared" si="253"/>
        <v>0.5124312282314627</v>
      </c>
      <c r="CA233" s="14">
        <f t="shared" si="254"/>
        <v>1.6034406242046173</v>
      </c>
      <c r="CB233" s="1">
        <f t="shared" si="255"/>
        <v>1.9514813791721235</v>
      </c>
      <c r="CC233" s="1">
        <f t="shared" si="256"/>
        <v>0.62365889007960462</v>
      </c>
      <c r="CD233" s="1">
        <f>SUM(CB$3:CB233)</f>
        <v>218.20964528352025</v>
      </c>
      <c r="CE233" s="1">
        <f>SUM(CC$3:CC233)</f>
        <v>114.61661637911581</v>
      </c>
      <c r="CF233" s="1">
        <f t="shared" si="257"/>
        <v>0.12467797700266343</v>
      </c>
      <c r="CG233" s="1">
        <f t="shared" si="258"/>
        <v>1.9922436766431816E-2</v>
      </c>
      <c r="CH233" s="1">
        <f>SUM(CF$3:CF233)</f>
        <v>8.1313343763163139</v>
      </c>
      <c r="CI233" s="1">
        <f>SUM(CG$3:CG233)</f>
        <v>1.9216065166755829</v>
      </c>
      <c r="CJ233" s="1">
        <f t="shared" si="259"/>
        <v>10.052940892991897</v>
      </c>
      <c r="CK233" s="34">
        <f t="shared" si="260"/>
        <v>6.209727859640731</v>
      </c>
      <c r="CL233" s="33">
        <f t="shared" si="261"/>
        <v>0.42853861078179822</v>
      </c>
      <c r="CM233" s="14">
        <f t="shared" si="262"/>
        <v>1.6873332416542817</v>
      </c>
      <c r="CN233" s="1">
        <f t="shared" si="263"/>
        <v>2.333512021648795</v>
      </c>
      <c r="CO233" s="1">
        <f t="shared" si="264"/>
        <v>0.59265115823806569</v>
      </c>
      <c r="CP233" s="1">
        <f>SUM(CN$3:CN233)</f>
        <v>239.85009710118874</v>
      </c>
      <c r="CQ233" s="1">
        <f>SUM(CO$3:CO233)</f>
        <v>109.98885142534802</v>
      </c>
      <c r="CR233" s="1">
        <f t="shared" si="265"/>
        <v>0.14908549027200635</v>
      </c>
      <c r="CS233" s="1">
        <f t="shared" si="266"/>
        <v>1.8931911999271543E-2</v>
      </c>
      <c r="CT233" s="1">
        <f>SUM(CR$3:CR233)</f>
        <v>9.084277721582426</v>
      </c>
      <c r="CU233" s="1">
        <f>SUM(CS$3:CS233)</f>
        <v>1.8401777525919081</v>
      </c>
      <c r="CV233" s="1">
        <f t="shared" si="267"/>
        <v>10.924455474174334</v>
      </c>
      <c r="CW233" s="34">
        <f t="shared" si="268"/>
        <v>7.2440999689905183</v>
      </c>
    </row>
    <row r="234" spans="29:101" x14ac:dyDescent="0.15">
      <c r="AM234" s="12">
        <v>231</v>
      </c>
      <c r="AN234" s="13">
        <f t="shared" si="269"/>
        <v>16300.519480519479</v>
      </c>
      <c r="AO234" s="14">
        <f t="shared" si="228"/>
        <v>3269.8490701519991</v>
      </c>
      <c r="AP234" s="33">
        <f t="shared" si="229"/>
        <v>1.2615182378190017</v>
      </c>
      <c r="AQ234" s="14">
        <f t="shared" si="230"/>
        <v>0.84519399620826374</v>
      </c>
      <c r="AR234" s="1">
        <f t="shared" si="231"/>
        <v>0.79269563453071257</v>
      </c>
      <c r="AS234" s="1">
        <f t="shared" si="232"/>
        <v>1.1831603211644095</v>
      </c>
      <c r="AT234" s="1">
        <f>SUM(AR$3:AR234)</f>
        <v>124.95100088368277</v>
      </c>
      <c r="AU234" s="1">
        <f>SUM(AS$3:AS234)</f>
        <v>186.61816078429021</v>
      </c>
      <c r="AV234" s="1">
        <f t="shared" si="233"/>
        <v>5.0864636549054057E-2</v>
      </c>
      <c r="AW234" s="1">
        <f t="shared" si="234"/>
        <v>3.7959726970691471E-2</v>
      </c>
      <c r="AX234" s="1">
        <f>SUM(AV$3:AV234)</f>
        <v>4.3652739495622921</v>
      </c>
      <c r="AY234" s="1">
        <f>SUM(AW$3:AW234)</f>
        <v>3.2514976702974359</v>
      </c>
      <c r="AZ234" s="1">
        <f t="shared" si="235"/>
        <v>7.6167716198597279</v>
      </c>
      <c r="BA234" s="1">
        <f t="shared" si="236"/>
        <v>1.1137762792648562</v>
      </c>
      <c r="BB234" s="33">
        <f t="shared" si="237"/>
        <v>1.1776256203693376</v>
      </c>
      <c r="BC234" s="14">
        <f t="shared" si="238"/>
        <v>0.92908661365792811</v>
      </c>
      <c r="BD234" s="1">
        <f t="shared" si="239"/>
        <v>0.84916630778325874</v>
      </c>
      <c r="BE234" s="1">
        <f t="shared" si="240"/>
        <v>1.0763259154739913</v>
      </c>
      <c r="BF234" s="1">
        <f>SUM(BD$3:BD234)</f>
        <v>131.07633189406343</v>
      </c>
      <c r="BG234" s="1">
        <f>SUM(BE$3:BE234)</f>
        <v>174.47252759980736</v>
      </c>
      <c r="BH234" s="1">
        <f t="shared" si="241"/>
        <v>5.448817141609244E-2</v>
      </c>
      <c r="BI234" s="1">
        <f t="shared" si="242"/>
        <v>3.4532123121457217E-2</v>
      </c>
      <c r="BJ234" s="1">
        <f>SUM(BH$3:BH234)</f>
        <v>4.5997577664831759</v>
      </c>
      <c r="BK234" s="1">
        <f>SUM(BI$3:BI234)</f>
        <v>3.0221449081976495</v>
      </c>
      <c r="BL234" s="1">
        <f t="shared" si="243"/>
        <v>7.6219026746808254</v>
      </c>
      <c r="BM234" s="34">
        <f t="shared" si="244"/>
        <v>1.5776128582855264</v>
      </c>
      <c r="BN234" s="33">
        <f t="shared" si="245"/>
        <v>0.84205515057067992</v>
      </c>
      <c r="BO234" s="14">
        <f t="shared" si="246"/>
        <v>1.2646570834565858</v>
      </c>
      <c r="BP234" s="1">
        <f t="shared" si="247"/>
        <v>1.1875706707835909</v>
      </c>
      <c r="BQ234" s="1">
        <f t="shared" si="248"/>
        <v>0.79072818480309315</v>
      </c>
      <c r="BR234" s="1">
        <f>SUM(BP$3:BP234)</f>
        <v>163.53824036506333</v>
      </c>
      <c r="BS234" s="1">
        <f>SUM(BQ$3:BQ234)</f>
        <v>138.68552514818694</v>
      </c>
      <c r="BT234" s="1">
        <f t="shared" si="249"/>
        <v>7.6202451375280408E-2</v>
      </c>
      <c r="BU234" s="1">
        <f t="shared" si="250"/>
        <v>2.5369195929099236E-2</v>
      </c>
      <c r="BV234" s="1">
        <f>SUM(BT$3:BT234)</f>
        <v>5.8781015814658133</v>
      </c>
      <c r="BW234" s="1">
        <f>SUM(BU$3:BU234)</f>
        <v>2.3619801241616418</v>
      </c>
      <c r="BX234" s="1">
        <f t="shared" si="251"/>
        <v>8.2400817056274551</v>
      </c>
      <c r="BY234" s="34">
        <f t="shared" si="252"/>
        <v>3.5161214573041715</v>
      </c>
      <c r="BZ234" s="33">
        <f t="shared" si="253"/>
        <v>0.50648468077202213</v>
      </c>
      <c r="CA234" s="14">
        <f t="shared" si="254"/>
        <v>1.6002275532552432</v>
      </c>
      <c r="CB234" s="1">
        <f t="shared" si="255"/>
        <v>1.9743933784447827</v>
      </c>
      <c r="CC234" s="1">
        <f t="shared" si="256"/>
        <v>0.62491112464959264</v>
      </c>
      <c r="CD234" s="1">
        <f>SUM(CB$3:CB234)</f>
        <v>220.18403866196502</v>
      </c>
      <c r="CE234" s="1">
        <f>SUM(CC$3:CC234)</f>
        <v>115.2415275037654</v>
      </c>
      <c r="CF234" s="1">
        <f t="shared" si="257"/>
        <v>0.12669024178354021</v>
      </c>
      <c r="CG234" s="1">
        <f t="shared" si="258"/>
        <v>2.0049231915841095E-2</v>
      </c>
      <c r="CH234" s="1">
        <f>SUM(CF$3:CF234)</f>
        <v>8.2580246180998547</v>
      </c>
      <c r="CI234" s="1">
        <f>SUM(CG$3:CG234)</f>
        <v>1.9416557485914241</v>
      </c>
      <c r="CJ234" s="1">
        <f t="shared" si="259"/>
        <v>10.199680366691279</v>
      </c>
      <c r="CK234" s="34">
        <f t="shared" si="260"/>
        <v>6.3163688695084304</v>
      </c>
      <c r="CL234" s="33">
        <f t="shared" si="261"/>
        <v>0.42259206332235771</v>
      </c>
      <c r="CM234" s="14">
        <f t="shared" si="262"/>
        <v>1.684120170704908</v>
      </c>
      <c r="CN234" s="1">
        <f t="shared" si="263"/>
        <v>2.366348274830683</v>
      </c>
      <c r="CO234" s="1">
        <f t="shared" si="264"/>
        <v>0.59378185559136099</v>
      </c>
      <c r="CP234" s="1">
        <f>SUM(CN$3:CN234)</f>
        <v>242.21644537601941</v>
      </c>
      <c r="CQ234" s="1">
        <f>SUM(CO$3:CO234)</f>
        <v>110.58263328093938</v>
      </c>
      <c r="CR234" s="1">
        <f t="shared" si="265"/>
        <v>0.15184068096830214</v>
      </c>
      <c r="CS234" s="1">
        <f t="shared" si="266"/>
        <v>1.9050501200222832E-2</v>
      </c>
      <c r="CT234" s="1">
        <f>SUM(CR$3:CR234)</f>
        <v>9.2361184025507281</v>
      </c>
      <c r="CU234" s="1">
        <f>SUM(CS$3:CS234)</f>
        <v>1.859228253792131</v>
      </c>
      <c r="CV234" s="1">
        <f t="shared" si="267"/>
        <v>11.095346656342858</v>
      </c>
      <c r="CW234" s="34">
        <f t="shared" si="268"/>
        <v>7.3768901487585969</v>
      </c>
    </row>
    <row r="235" spans="29:101" x14ac:dyDescent="0.15">
      <c r="AM235" s="12">
        <v>232</v>
      </c>
      <c r="AN235" s="13">
        <f t="shared" si="269"/>
        <v>16230.258620689654</v>
      </c>
      <c r="AO235" s="14">
        <f t="shared" si="228"/>
        <v>3291.0892774479998</v>
      </c>
      <c r="AP235" s="33">
        <f t="shared" si="229"/>
        <v>1.2556053459700367</v>
      </c>
      <c r="AQ235" s="14">
        <f t="shared" si="230"/>
        <v>0.84202623187607695</v>
      </c>
      <c r="AR235" s="1">
        <f t="shared" si="231"/>
        <v>0.79642859375326647</v>
      </c>
      <c r="AS235" s="1">
        <f t="shared" si="232"/>
        <v>1.1876114569161931</v>
      </c>
      <c r="AT235" s="1">
        <f>SUM(AR$3:AR235)</f>
        <v>125.74742947743603</v>
      </c>
      <c r="AU235" s="1">
        <f>SUM(AS$3:AS235)</f>
        <v>187.8057722412064</v>
      </c>
      <c r="AV235" s="1">
        <f t="shared" si="233"/>
        <v>5.1325398264099389E-2</v>
      </c>
      <c r="AW235" s="1">
        <f t="shared" si="234"/>
        <v>3.8267480278410662E-2</v>
      </c>
      <c r="AX235" s="1">
        <f>SUM(AV$3:AV235)</f>
        <v>4.4165993478263914</v>
      </c>
      <c r="AY235" s="1">
        <f>SUM(AW$3:AW235)</f>
        <v>3.2897651505758465</v>
      </c>
      <c r="AZ235" s="1">
        <f t="shared" si="235"/>
        <v>7.7063644984022375</v>
      </c>
      <c r="BA235" s="1">
        <f t="shared" si="236"/>
        <v>1.1268341972505449</v>
      </c>
      <c r="BB235" s="33">
        <f t="shared" si="237"/>
        <v>1.1717127285203721</v>
      </c>
      <c r="BC235" s="14">
        <f t="shared" si="238"/>
        <v>0.92591884932574142</v>
      </c>
      <c r="BD235" s="1">
        <f t="shared" si="239"/>
        <v>0.85345151218318727</v>
      </c>
      <c r="BE235" s="1">
        <f t="shared" si="240"/>
        <v>1.0800082542095399</v>
      </c>
      <c r="BF235" s="1">
        <f>SUM(BD$3:BD235)</f>
        <v>131.92978340624663</v>
      </c>
      <c r="BG235" s="1">
        <f>SUM(BE$3:BE235)</f>
        <v>175.5525358540169</v>
      </c>
      <c r="BH235" s="1">
        <f t="shared" si="241"/>
        <v>5.5000208562916514E-2</v>
      </c>
      <c r="BI235" s="1">
        <f t="shared" si="242"/>
        <v>3.4800265968974065E-2</v>
      </c>
      <c r="BJ235" s="1">
        <f>SUM(BH$3:BH235)</f>
        <v>4.6547579750460928</v>
      </c>
      <c r="BK235" s="1">
        <f>SUM(BI$3:BI235)</f>
        <v>3.0569451741666236</v>
      </c>
      <c r="BL235" s="1">
        <f t="shared" si="243"/>
        <v>7.7117031492127168</v>
      </c>
      <c r="BM235" s="34">
        <f t="shared" si="244"/>
        <v>1.5978128008794692</v>
      </c>
      <c r="BN235" s="33">
        <f t="shared" si="245"/>
        <v>0.83614225872171455</v>
      </c>
      <c r="BO235" s="14">
        <f t="shared" si="246"/>
        <v>1.2614893191243992</v>
      </c>
      <c r="BP235" s="1">
        <f t="shared" si="247"/>
        <v>1.1959687356656143</v>
      </c>
      <c r="BQ235" s="1">
        <f t="shared" si="248"/>
        <v>0.79271380648240508</v>
      </c>
      <c r="BR235" s="1">
        <f>SUM(BP$3:BP235)</f>
        <v>164.73420910072895</v>
      </c>
      <c r="BS235" s="1">
        <f>SUM(BQ$3:BQ235)</f>
        <v>139.47823895466934</v>
      </c>
      <c r="BT235" s="1">
        <f t="shared" si="249"/>
        <v>7.7073540742895144E-2</v>
      </c>
      <c r="BU235" s="1">
        <f t="shared" si="250"/>
        <v>2.5543000431099722E-2</v>
      </c>
      <c r="BV235" s="1">
        <f>SUM(BT$3:BT235)</f>
        <v>5.9551751222087086</v>
      </c>
      <c r="BW235" s="1">
        <f>SUM(BU$3:BU235)</f>
        <v>2.3875231245927417</v>
      </c>
      <c r="BX235" s="1">
        <f t="shared" si="251"/>
        <v>8.3426982468014508</v>
      </c>
      <c r="BY235" s="34">
        <f t="shared" si="252"/>
        <v>3.5676519976159669</v>
      </c>
      <c r="BZ235" s="33">
        <f t="shared" si="253"/>
        <v>0.50057178892305687</v>
      </c>
      <c r="CA235" s="14">
        <f t="shared" si="254"/>
        <v>1.5970597889230571</v>
      </c>
      <c r="CB235" s="1">
        <f t="shared" si="255"/>
        <v>1.9977154568606952</v>
      </c>
      <c r="CC235" s="1">
        <f t="shared" si="256"/>
        <v>0.62615063439442586</v>
      </c>
      <c r="CD235" s="1">
        <f>SUM(CB$3:CB235)</f>
        <v>222.18175411882572</v>
      </c>
      <c r="CE235" s="1">
        <f>SUM(CC$3:CC235)</f>
        <v>115.86767813815982</v>
      </c>
      <c r="CF235" s="1">
        <f t="shared" si="257"/>
        <v>0.128741662775467</v>
      </c>
      <c r="CG235" s="1">
        <f t="shared" si="258"/>
        <v>2.0175964886042612E-2</v>
      </c>
      <c r="CH235" s="1">
        <f>SUM(CF$3:CF235)</f>
        <v>8.3867662808753209</v>
      </c>
      <c r="CI235" s="1">
        <f>SUM(CG$3:CG235)</f>
        <v>1.9618317134774668</v>
      </c>
      <c r="CJ235" s="1">
        <f t="shared" si="259"/>
        <v>10.348597994352788</v>
      </c>
      <c r="CK235" s="34">
        <f t="shared" si="260"/>
        <v>6.4249345673978544</v>
      </c>
      <c r="CL235" s="33">
        <f t="shared" si="261"/>
        <v>0.41667917147339234</v>
      </c>
      <c r="CM235" s="14">
        <f t="shared" si="262"/>
        <v>1.6809524063727213</v>
      </c>
      <c r="CN235" s="1">
        <f t="shared" si="263"/>
        <v>2.3999279744748567</v>
      </c>
      <c r="CO235" s="1">
        <f t="shared" si="264"/>
        <v>0.59490084086192019</v>
      </c>
      <c r="CP235" s="1">
        <f>SUM(CN$3:CN235)</f>
        <v>244.61637335049426</v>
      </c>
      <c r="CQ235" s="1">
        <f>SUM(CO$3:CO235)</f>
        <v>111.1775341218013</v>
      </c>
      <c r="CR235" s="1">
        <f t="shared" si="265"/>
        <v>0.15466202502171297</v>
      </c>
      <c r="CS235" s="1">
        <f t="shared" si="266"/>
        <v>1.9169027094439649E-2</v>
      </c>
      <c r="CT235" s="1">
        <f>SUM(CR$3:CR235)</f>
        <v>9.3907804275724409</v>
      </c>
      <c r="CU235" s="1">
        <f>SUM(CS$3:CS235)</f>
        <v>1.8783972808865705</v>
      </c>
      <c r="CV235" s="1">
        <f t="shared" si="267"/>
        <v>11.269177708459011</v>
      </c>
      <c r="CW235" s="34">
        <f t="shared" si="268"/>
        <v>7.5123831466858704</v>
      </c>
    </row>
    <row r="236" spans="29:101" x14ac:dyDescent="0.15">
      <c r="AM236" s="12">
        <v>233</v>
      </c>
      <c r="AN236" s="13">
        <f t="shared" si="269"/>
        <v>16160.600858369096</v>
      </c>
      <c r="AO236" s="14">
        <f t="shared" si="228"/>
        <v>3312.4196334879998</v>
      </c>
      <c r="AP236" s="33">
        <f t="shared" si="229"/>
        <v>1.2497256013910254</v>
      </c>
      <c r="AQ236" s="14">
        <f t="shared" si="230"/>
        <v>0.83890326582055552</v>
      </c>
      <c r="AR236" s="1">
        <f t="shared" si="231"/>
        <v>0.80017565366904175</v>
      </c>
      <c r="AS236" s="1">
        <f t="shared" si="232"/>
        <v>1.1920325510020171</v>
      </c>
      <c r="AT236" s="1">
        <f>SUM(AR$3:AR236)</f>
        <v>126.54760513110507</v>
      </c>
      <c r="AU236" s="1">
        <f>SUM(AS$3:AS236)</f>
        <v>188.99780479220843</v>
      </c>
      <c r="AV236" s="1">
        <f t="shared" si="233"/>
        <v>5.1789146473579649E-2</v>
      </c>
      <c r="AW236" s="1">
        <f t="shared" si="234"/>
        <v>3.8575497831037496E-2</v>
      </c>
      <c r="AX236" s="1">
        <f>SUM(AV$3:AV236)</f>
        <v>4.4683884942999708</v>
      </c>
      <c r="AY236" s="1">
        <f>SUM(AW$3:AW236)</f>
        <v>3.328340648406884</v>
      </c>
      <c r="AZ236" s="1">
        <f t="shared" si="235"/>
        <v>7.7967291427068552</v>
      </c>
      <c r="BA236" s="1">
        <f t="shared" si="236"/>
        <v>1.1400478458930867</v>
      </c>
      <c r="BB236" s="33">
        <f t="shared" si="237"/>
        <v>1.165832983941361</v>
      </c>
      <c r="BC236" s="14">
        <f t="shared" si="238"/>
        <v>0.92279588327021989</v>
      </c>
      <c r="BD236" s="1">
        <f t="shared" si="239"/>
        <v>0.85775579673451574</v>
      </c>
      <c r="BE236" s="1">
        <f t="shared" si="240"/>
        <v>1.0836632652241391</v>
      </c>
      <c r="BF236" s="1">
        <f>SUM(BD$3:BD236)</f>
        <v>132.78753920298115</v>
      </c>
      <c r="BG236" s="1">
        <f>SUM(BE$3:BE236)</f>
        <v>176.63619911924104</v>
      </c>
      <c r="BH236" s="1">
        <f t="shared" si="241"/>
        <v>5.5515861288650603E-2</v>
      </c>
      <c r="BI236" s="1">
        <f t="shared" si="242"/>
        <v>3.5068547332947834E-2</v>
      </c>
      <c r="BJ236" s="1">
        <f>SUM(BH$3:BH236)</f>
        <v>4.7102738363347436</v>
      </c>
      <c r="BK236" s="1">
        <f>SUM(BI$3:BI236)</f>
        <v>3.0920137214995713</v>
      </c>
      <c r="BL236" s="1">
        <f t="shared" si="243"/>
        <v>7.8022875578343154</v>
      </c>
      <c r="BM236" s="34">
        <f t="shared" si="244"/>
        <v>1.6182601148351723</v>
      </c>
      <c r="BN236" s="33">
        <f t="shared" si="245"/>
        <v>0.83026251414270325</v>
      </c>
      <c r="BO236" s="14">
        <f t="shared" si="246"/>
        <v>1.2583663530688778</v>
      </c>
      <c r="BP236" s="1">
        <f t="shared" si="247"/>
        <v>1.2044383348230061</v>
      </c>
      <c r="BQ236" s="1">
        <f t="shared" si="248"/>
        <v>0.79468113364698656</v>
      </c>
      <c r="BR236" s="1">
        <f>SUM(BP$3:BP236)</f>
        <v>165.93864743555196</v>
      </c>
      <c r="BS236" s="1">
        <f>SUM(BQ$3:BQ236)</f>
        <v>140.27292008831631</v>
      </c>
      <c r="BT236" s="1">
        <f t="shared" si="249"/>
        <v>7.7953925559377898E-2</v>
      </c>
      <c r="BU236" s="1">
        <f t="shared" si="250"/>
        <v>2.5716764463853872E-2</v>
      </c>
      <c r="BV236" s="1">
        <f>SUM(BT$3:BT236)</f>
        <v>6.0331290477680861</v>
      </c>
      <c r="BW236" s="1">
        <f>SUM(BU$3:BU236)</f>
        <v>2.4132398890565958</v>
      </c>
      <c r="BX236" s="1">
        <f t="shared" si="251"/>
        <v>8.4463689368246815</v>
      </c>
      <c r="BY236" s="34">
        <f t="shared" si="252"/>
        <v>3.6198891587114903</v>
      </c>
      <c r="BZ236" s="33">
        <f t="shared" si="253"/>
        <v>0.49469204434404551</v>
      </c>
      <c r="CA236" s="14">
        <f t="shared" si="254"/>
        <v>1.5939368228675355</v>
      </c>
      <c r="CB236" s="1">
        <f t="shared" si="255"/>
        <v>2.0214596362187014</v>
      </c>
      <c r="CC236" s="1">
        <f t="shared" si="256"/>
        <v>0.6273774378340623</v>
      </c>
      <c r="CD236" s="1">
        <f>SUM(CB$3:CB236)</f>
        <v>224.20321375504443</v>
      </c>
      <c r="CE236" s="1">
        <f>SUM(CC$3:CC236)</f>
        <v>116.49505557599387</v>
      </c>
      <c r="CF236" s="1">
        <f t="shared" si="257"/>
        <v>0.13083335978859928</v>
      </c>
      <c r="CG236" s="1">
        <f t="shared" si="258"/>
        <v>2.0302630974352295E-2</v>
      </c>
      <c r="CH236" s="1">
        <f>SUM(CF$3:CF236)</f>
        <v>8.5175996406639207</v>
      </c>
      <c r="CI236" s="1">
        <f>SUM(CG$3:CG236)</f>
        <v>1.9821343444518191</v>
      </c>
      <c r="CJ236" s="1">
        <f t="shared" si="259"/>
        <v>10.499733985115739</v>
      </c>
      <c r="CK236" s="34">
        <f t="shared" si="260"/>
        <v>6.5354652962121014</v>
      </c>
      <c r="CL236" s="33">
        <f t="shared" si="261"/>
        <v>0.41079942689438098</v>
      </c>
      <c r="CM236" s="14">
        <f t="shared" si="262"/>
        <v>1.6778294403171998</v>
      </c>
      <c r="CN236" s="1">
        <f t="shared" si="263"/>
        <v>2.434277982225876</v>
      </c>
      <c r="CO236" s="1">
        <f t="shared" si="264"/>
        <v>0.59600813763939342</v>
      </c>
      <c r="CP236" s="1">
        <f>SUM(CN$3:CN236)</f>
        <v>247.05065133272012</v>
      </c>
      <c r="CQ236" s="1">
        <f>SUM(CO$3:CO236)</f>
        <v>111.77354225944069</v>
      </c>
      <c r="CR236" s="1">
        <f t="shared" si="265"/>
        <v>0.15755188051628585</v>
      </c>
      <c r="CS236" s="1">
        <f t="shared" si="266"/>
        <v>1.9287485565274813E-2</v>
      </c>
      <c r="CT236" s="1">
        <f>SUM(CR$3:CR236)</f>
        <v>9.5483323080887264</v>
      </c>
      <c r="CU236" s="1">
        <f>SUM(CS$3:CS236)</f>
        <v>1.8976847664518453</v>
      </c>
      <c r="CV236" s="1">
        <f t="shared" si="267"/>
        <v>11.446017074540572</v>
      </c>
      <c r="CW236" s="34">
        <f t="shared" si="268"/>
        <v>7.6506475416368813</v>
      </c>
    </row>
    <row r="237" spans="29:101" x14ac:dyDescent="0.15">
      <c r="AM237" s="12">
        <v>234</v>
      </c>
      <c r="AN237" s="13">
        <f t="shared" si="269"/>
        <v>16091.538461538461</v>
      </c>
      <c r="AO237" s="14">
        <f t="shared" si="228"/>
        <v>3333.8401382719994</v>
      </c>
      <c r="AP237" s="33">
        <f t="shared" si="229"/>
        <v>1.2438785044310281</v>
      </c>
      <c r="AQ237" s="14">
        <f t="shared" si="230"/>
        <v>0.83582459839075973</v>
      </c>
      <c r="AR237" s="1">
        <f t="shared" si="231"/>
        <v>0.8039370376107734</v>
      </c>
      <c r="AS237" s="1">
        <f t="shared" si="232"/>
        <v>1.1964232710132394</v>
      </c>
      <c r="AT237" s="1">
        <f>SUM(AR$3:AR237)</f>
        <v>127.35154216871585</v>
      </c>
      <c r="AU237" s="1">
        <f>SUM(AS$3:AS237)</f>
        <v>190.19422806322166</v>
      </c>
      <c r="AV237" s="1">
        <f t="shared" si="233"/>
        <v>5.2255907444700274E-2</v>
      </c>
      <c r="AW237" s="1">
        <f t="shared" si="234"/>
        <v>3.8883756307930284E-2</v>
      </c>
      <c r="AX237" s="1">
        <f>SUM(AV$3:AV237)</f>
        <v>4.5206444017446712</v>
      </c>
      <c r="AY237" s="1">
        <f>SUM(AW$3:AW237)</f>
        <v>3.3672244047148143</v>
      </c>
      <c r="AZ237" s="1">
        <f t="shared" si="235"/>
        <v>7.8878688064594851</v>
      </c>
      <c r="BA237" s="1">
        <f t="shared" si="236"/>
        <v>1.1534199970298569</v>
      </c>
      <c r="BB237" s="33">
        <f t="shared" si="237"/>
        <v>1.1599858869813637</v>
      </c>
      <c r="BC237" s="14">
        <f t="shared" si="238"/>
        <v>0.91971721584042421</v>
      </c>
      <c r="BD237" s="1">
        <f t="shared" si="239"/>
        <v>0.86207945391672336</v>
      </c>
      <c r="BE237" s="1">
        <f t="shared" si="240"/>
        <v>1.087290726733015</v>
      </c>
      <c r="BF237" s="1">
        <f>SUM(BD$3:BD237)</f>
        <v>133.64961865689787</v>
      </c>
      <c r="BG237" s="1">
        <f>SUM(BE$3:BE237)</f>
        <v>177.72348984597406</v>
      </c>
      <c r="BH237" s="1">
        <f t="shared" si="241"/>
        <v>5.6035164504587016E-2</v>
      </c>
      <c r="BI237" s="1">
        <f t="shared" si="242"/>
        <v>3.5336948618822986E-2</v>
      </c>
      <c r="BJ237" s="1">
        <f>SUM(BH$3:BH237)</f>
        <v>4.766309000839331</v>
      </c>
      <c r="BK237" s="1">
        <f>SUM(BI$3:BI237)</f>
        <v>3.1273506701183944</v>
      </c>
      <c r="BL237" s="1">
        <f t="shared" si="243"/>
        <v>7.8936596709577254</v>
      </c>
      <c r="BM237" s="34">
        <f t="shared" si="244"/>
        <v>1.6389583307209366</v>
      </c>
      <c r="BN237" s="33">
        <f t="shared" si="245"/>
        <v>0.82441541718270606</v>
      </c>
      <c r="BO237" s="14">
        <f t="shared" si="246"/>
        <v>1.255287685639082</v>
      </c>
      <c r="BP237" s="1">
        <f t="shared" si="247"/>
        <v>1.2129807123419929</v>
      </c>
      <c r="BQ237" s="1">
        <f t="shared" si="248"/>
        <v>0.79663013621525969</v>
      </c>
      <c r="BR237" s="1">
        <f>SUM(BP$3:BP237)</f>
        <v>167.15162814789394</v>
      </c>
      <c r="BS237" s="1">
        <f>SUM(BQ$3:BQ237)</f>
        <v>141.06955022453158</v>
      </c>
      <c r="BT237" s="1">
        <f t="shared" si="249"/>
        <v>7.8843746302229539E-2</v>
      </c>
      <c r="BU237" s="1">
        <f t="shared" si="250"/>
        <v>2.589047942699594E-2</v>
      </c>
      <c r="BV237" s="1">
        <f>SUM(BT$3:BT237)</f>
        <v>6.1119727940703159</v>
      </c>
      <c r="BW237" s="1">
        <f>SUM(BU$3:BU237)</f>
        <v>2.4391303684835917</v>
      </c>
      <c r="BX237" s="1">
        <f t="shared" si="251"/>
        <v>8.5511031625539076</v>
      </c>
      <c r="BY237" s="34">
        <f t="shared" si="252"/>
        <v>3.6728424255867242</v>
      </c>
      <c r="BZ237" s="33">
        <f t="shared" si="253"/>
        <v>0.48884494738404832</v>
      </c>
      <c r="CA237" s="14">
        <f t="shared" si="254"/>
        <v>1.5908581554377395</v>
      </c>
      <c r="CB237" s="1">
        <f t="shared" si="255"/>
        <v>2.0456384081523011</v>
      </c>
      <c r="CC237" s="1">
        <f t="shared" si="256"/>
        <v>0.62859155392445454</v>
      </c>
      <c r="CD237" s="1">
        <f>SUM(CB$3:CB237)</f>
        <v>226.24885216319674</v>
      </c>
      <c r="CE237" s="1">
        <f>SUM(CC$3:CC237)</f>
        <v>117.12364712991833</v>
      </c>
      <c r="CF237" s="1">
        <f t="shared" si="257"/>
        <v>0.13296649652989959</v>
      </c>
      <c r="CG237" s="1">
        <f t="shared" si="258"/>
        <v>2.0429225502544775E-2</v>
      </c>
      <c r="CH237" s="1">
        <f>SUM(CF$3:CF237)</f>
        <v>8.6505661371938203</v>
      </c>
      <c r="CI237" s="1">
        <f>SUM(CG$3:CG237)</f>
        <v>2.002563569954364</v>
      </c>
      <c r="CJ237" s="1">
        <f t="shared" si="259"/>
        <v>10.653129707148185</v>
      </c>
      <c r="CK237" s="34">
        <f t="shared" si="260"/>
        <v>6.6480025672394563</v>
      </c>
      <c r="CL237" s="33">
        <f t="shared" si="261"/>
        <v>0.4049523299343839</v>
      </c>
      <c r="CM237" s="14">
        <f t="shared" si="262"/>
        <v>1.6747507728874043</v>
      </c>
      <c r="CN237" s="1">
        <f t="shared" si="263"/>
        <v>2.4694264635099992</v>
      </c>
      <c r="CO237" s="1">
        <f t="shared" si="264"/>
        <v>0.59710376981998348</v>
      </c>
      <c r="CP237" s="1">
        <f>SUM(CN$3:CN237)</f>
        <v>249.52007779623011</v>
      </c>
      <c r="CQ237" s="1">
        <f>SUM(CO$3:CO237)</f>
        <v>112.37064602926067</v>
      </c>
      <c r="CR237" s="1">
        <f t="shared" si="265"/>
        <v>0.16051272012814993</v>
      </c>
      <c r="CS237" s="1">
        <f t="shared" si="266"/>
        <v>1.9405872519149464E-2</v>
      </c>
      <c r="CT237" s="1">
        <f>SUM(CR$3:CR237)</f>
        <v>9.7088450282168761</v>
      </c>
      <c r="CU237" s="1">
        <f>SUM(CS$3:CS237)</f>
        <v>1.9170906389709947</v>
      </c>
      <c r="CV237" s="1">
        <f t="shared" si="267"/>
        <v>11.625935667187871</v>
      </c>
      <c r="CW237" s="34">
        <f t="shared" si="268"/>
        <v>7.7917543892458809</v>
      </c>
    </row>
    <row r="238" spans="29:101" x14ac:dyDescent="0.15">
      <c r="AM238" s="12">
        <v>235</v>
      </c>
      <c r="AN238" s="13">
        <f t="shared" si="269"/>
        <v>16023.063829787232</v>
      </c>
      <c r="AO238" s="14">
        <f t="shared" si="228"/>
        <v>3355.3507917999996</v>
      </c>
      <c r="AP238" s="33">
        <f t="shared" si="229"/>
        <v>1.238063563943802</v>
      </c>
      <c r="AQ238" s="14">
        <f t="shared" si="230"/>
        <v>0.83278973844044624</v>
      </c>
      <c r="AR238" s="1">
        <f t="shared" si="231"/>
        <v>0.80771297138778553</v>
      </c>
      <c r="AS238" s="1">
        <f t="shared" si="232"/>
        <v>1.200783287595121</v>
      </c>
      <c r="AT238" s="1">
        <f>SUM(AR$3:AR238)</f>
        <v>128.15925514010362</v>
      </c>
      <c r="AU238" s="1">
        <f>SUM(AS$3:AS238)</f>
        <v>191.39501135081679</v>
      </c>
      <c r="AV238" s="1">
        <f t="shared" si="233"/>
        <v>5.2725707854480448E-2</v>
      </c>
      <c r="AW238" s="1">
        <f t="shared" si="234"/>
        <v>3.9192232303451861E-2</v>
      </c>
      <c r="AX238" s="1">
        <f>SUM(AV$3:AV238)</f>
        <v>4.5733701095991517</v>
      </c>
      <c r="AY238" s="1">
        <f>SUM(AW$3:AW238)</f>
        <v>3.4064166370182662</v>
      </c>
      <c r="AZ238" s="1">
        <f t="shared" si="235"/>
        <v>7.9797867466174175</v>
      </c>
      <c r="BA238" s="1">
        <f t="shared" si="236"/>
        <v>1.1669534725808854</v>
      </c>
      <c r="BB238" s="33">
        <f t="shared" si="237"/>
        <v>1.1541709464941377</v>
      </c>
      <c r="BC238" s="14">
        <f t="shared" si="238"/>
        <v>0.91668235589011071</v>
      </c>
      <c r="BD238" s="1">
        <f t="shared" si="239"/>
        <v>0.86642277995088945</v>
      </c>
      <c r="BE238" s="1">
        <f t="shared" si="240"/>
        <v>1.0908904197561289</v>
      </c>
      <c r="BF238" s="1">
        <f>SUM(BD$3:BD238)</f>
        <v>134.51604143684875</v>
      </c>
      <c r="BG238" s="1">
        <f>SUM(BE$3:BE238)</f>
        <v>178.81438026573019</v>
      </c>
      <c r="BH238" s="1">
        <f t="shared" si="241"/>
        <v>5.6558153691238622E-2</v>
      </c>
      <c r="BI238" s="1">
        <f t="shared" si="242"/>
        <v>3.5605451200373645E-2</v>
      </c>
      <c r="BJ238" s="1">
        <f>SUM(BH$3:BH238)</f>
        <v>4.8228671545305692</v>
      </c>
      <c r="BK238" s="1">
        <f>SUM(BI$3:BI238)</f>
        <v>3.1629561213187682</v>
      </c>
      <c r="BL238" s="1">
        <f t="shared" si="243"/>
        <v>7.9858232758493379</v>
      </c>
      <c r="BM238" s="34">
        <f t="shared" si="244"/>
        <v>1.659911033211801</v>
      </c>
      <c r="BN238" s="33">
        <f t="shared" si="245"/>
        <v>0.81860047669547986</v>
      </c>
      <c r="BO238" s="14">
        <f t="shared" si="246"/>
        <v>1.2522528256887684</v>
      </c>
      <c r="BP238" s="1">
        <f t="shared" si="247"/>
        <v>1.2215971386149105</v>
      </c>
      <c r="BQ238" s="1">
        <f t="shared" si="248"/>
        <v>0.79856078539888831</v>
      </c>
      <c r="BR238" s="1">
        <f>SUM(BP$3:BP238)</f>
        <v>168.37322528650884</v>
      </c>
      <c r="BS238" s="1">
        <f>SUM(BQ$3:BQ238)</f>
        <v>141.86811100993046</v>
      </c>
      <c r="BT238" s="1">
        <f t="shared" si="249"/>
        <v>7.9743146548473323E-2</v>
      </c>
      <c r="BU238" s="1">
        <f t="shared" si="250"/>
        <v>2.6064136745658158E-2</v>
      </c>
      <c r="BV238" s="1">
        <f>SUM(BT$3:BT238)</f>
        <v>6.1917159406187894</v>
      </c>
      <c r="BW238" s="1">
        <f>SUM(BU$3:BU238)</f>
        <v>2.4651945052292499</v>
      </c>
      <c r="BX238" s="1">
        <f t="shared" si="251"/>
        <v>8.6569104458480393</v>
      </c>
      <c r="BY238" s="34">
        <f t="shared" si="252"/>
        <v>3.7265214353895395</v>
      </c>
      <c r="BZ238" s="33">
        <f t="shared" si="253"/>
        <v>0.48303000689682213</v>
      </c>
      <c r="CA238" s="14">
        <f t="shared" si="254"/>
        <v>1.5878232954874263</v>
      </c>
      <c r="CB238" s="1">
        <f t="shared" si="255"/>
        <v>2.0702647573064867</v>
      </c>
      <c r="CC238" s="1">
        <f t="shared" si="256"/>
        <v>0.62979300205632915</v>
      </c>
      <c r="CD238" s="1">
        <f>SUM(CB$3:CB238)</f>
        <v>228.31911692050323</v>
      </c>
      <c r="CE238" s="1">
        <f>SUM(CC$3:CC238)</f>
        <v>117.75344013197466</v>
      </c>
      <c r="CF238" s="1">
        <f t="shared" si="257"/>
        <v>0.13514228276861787</v>
      </c>
      <c r="CG238" s="1">
        <f t="shared" si="258"/>
        <v>2.05557438171163E-2</v>
      </c>
      <c r="CH238" s="1">
        <f>SUM(CF$3:CF238)</f>
        <v>8.7857084199624378</v>
      </c>
      <c r="CI238" s="1">
        <f>SUM(CG$3:CG238)</f>
        <v>2.0231193137714802</v>
      </c>
      <c r="CJ238" s="1">
        <f t="shared" si="259"/>
        <v>10.808827733733917</v>
      </c>
      <c r="CK238" s="34">
        <f t="shared" si="260"/>
        <v>6.7625891061909575</v>
      </c>
      <c r="CL238" s="33">
        <f t="shared" si="261"/>
        <v>0.39913738944715771</v>
      </c>
      <c r="CM238" s="14">
        <f t="shared" si="262"/>
        <v>1.6717159129370904</v>
      </c>
      <c r="CN238" s="1">
        <f t="shared" si="263"/>
        <v>2.5054029675974299</v>
      </c>
      <c r="CO238" s="1">
        <f t="shared" si="264"/>
        <v>0.59818776160542042</v>
      </c>
      <c r="CP238" s="1">
        <f>SUM(CN$3:CN238)</f>
        <v>252.02548076382755</v>
      </c>
      <c r="CQ238" s="1">
        <f>SUM(CO$3:CO238)</f>
        <v>112.96883379086609</v>
      </c>
      <c r="CR238" s="1">
        <f t="shared" si="265"/>
        <v>0.16354713816261002</v>
      </c>
      <c r="CS238" s="1">
        <f t="shared" si="266"/>
        <v>1.9524183885732471E-2</v>
      </c>
      <c r="CT238" s="1">
        <f>SUM(CR$3:CR238)</f>
        <v>9.8723921663794858</v>
      </c>
      <c r="CU238" s="1">
        <f>SUM(CS$3:CS238)</f>
        <v>1.9366148228567273</v>
      </c>
      <c r="CV238" s="1">
        <f t="shared" si="267"/>
        <v>11.809006989236213</v>
      </c>
      <c r="CW238" s="34">
        <f t="shared" si="268"/>
        <v>7.9357773435227585</v>
      </c>
    </row>
    <row r="239" spans="29:101" x14ac:dyDescent="0.15">
      <c r="AM239" s="12">
        <v>236</v>
      </c>
      <c r="AN239" s="13">
        <f t="shared" si="269"/>
        <v>15955.169491525421</v>
      </c>
      <c r="AO239" s="14">
        <f t="shared" si="228"/>
        <v>3376.9515940719998</v>
      </c>
      <c r="AP239" s="33">
        <f t="shared" si="229"/>
        <v>1.2322802971076166</v>
      </c>
      <c r="AQ239" s="14">
        <f t="shared" si="230"/>
        <v>0.82979820314788488</v>
      </c>
      <c r="AR239" s="1">
        <f t="shared" si="231"/>
        <v>0.81150368333177103</v>
      </c>
      <c r="AS239" s="1">
        <f t="shared" si="232"/>
        <v>1.2051122745342726</v>
      </c>
      <c r="AT239" s="1">
        <f>SUM(AR$3:AR239)</f>
        <v>128.9707588234354</v>
      </c>
      <c r="AU239" s="1">
        <f>SUM(AS$3:AS239)</f>
        <v>192.60012362535107</v>
      </c>
      <c r="AV239" s="1">
        <f t="shared" si="233"/>
        <v>5.3198574796193873E-2</v>
      </c>
      <c r="AW239" s="1">
        <f t="shared" si="234"/>
        <v>3.9500902331956717E-2</v>
      </c>
      <c r="AX239" s="1">
        <f>SUM(AV$3:AV239)</f>
        <v>4.6265686843953455</v>
      </c>
      <c r="AY239" s="1">
        <f>SUM(AW$3:AW239)</f>
        <v>3.4459175393502228</v>
      </c>
      <c r="AZ239" s="1">
        <f t="shared" si="235"/>
        <v>8.0724862237455675</v>
      </c>
      <c r="BA239" s="1">
        <f t="shared" si="236"/>
        <v>1.1806511450451227</v>
      </c>
      <c r="BB239" s="33">
        <f t="shared" si="237"/>
        <v>1.148387679657952</v>
      </c>
      <c r="BC239" s="14">
        <f t="shared" si="238"/>
        <v>0.91369082059754936</v>
      </c>
      <c r="BD239" s="1">
        <f t="shared" si="239"/>
        <v>0.87078607487138027</v>
      </c>
      <c r="BE239" s="1">
        <f t="shared" si="240"/>
        <v>1.094462128169357</v>
      </c>
      <c r="BF239" s="1">
        <f>SUM(BD$3:BD239)</f>
        <v>135.38682751172013</v>
      </c>
      <c r="BG239" s="1">
        <f>SUM(BE$3:BE239)</f>
        <v>179.90884239389956</v>
      </c>
      <c r="BH239" s="1">
        <f t="shared" si="241"/>
        <v>5.7084864908234931E-2</v>
      </c>
      <c r="BI239" s="1">
        <f t="shared" si="242"/>
        <v>3.5874036423328919E-2</v>
      </c>
      <c r="BJ239" s="1">
        <f>SUM(BH$3:BH239)</f>
        <v>4.8799520194388037</v>
      </c>
      <c r="BK239" s="1">
        <f>SUM(BI$3:BI239)</f>
        <v>3.1988301577420972</v>
      </c>
      <c r="BL239" s="1">
        <f t="shared" si="243"/>
        <v>8.0787821771809014</v>
      </c>
      <c r="BM239" s="34">
        <f t="shared" si="244"/>
        <v>1.6811218616967065</v>
      </c>
      <c r="BN239" s="33">
        <f t="shared" si="245"/>
        <v>0.81281720985929429</v>
      </c>
      <c r="BO239" s="14">
        <f t="shared" si="246"/>
        <v>1.249261290396207</v>
      </c>
      <c r="BP239" s="1">
        <f t="shared" si="247"/>
        <v>1.2302889110493966</v>
      </c>
      <c r="BQ239" s="1">
        <f t="shared" si="248"/>
        <v>0.80047305370588007</v>
      </c>
      <c r="BR239" s="1">
        <f>SUM(BP$3:BP239)</f>
        <v>169.60351419755824</v>
      </c>
      <c r="BS239" s="1">
        <f>SUM(BQ$3:BQ239)</f>
        <v>142.66858406363633</v>
      </c>
      <c r="BT239" s="1">
        <f t="shared" si="249"/>
        <v>8.0652273057682675E-2</v>
      </c>
      <c r="BU239" s="1">
        <f t="shared" si="250"/>
        <v>2.6237727871470513E-2</v>
      </c>
      <c r="BV239" s="1">
        <f>SUM(BT$3:BT239)</f>
        <v>6.2723682136764722</v>
      </c>
      <c r="BW239" s="1">
        <f>SUM(BU$3:BU239)</f>
        <v>2.4914322331007206</v>
      </c>
      <c r="BX239" s="1">
        <f t="shared" si="251"/>
        <v>8.7638004467771928</v>
      </c>
      <c r="BY239" s="34">
        <f t="shared" si="252"/>
        <v>3.7809359805757516</v>
      </c>
      <c r="BZ239" s="33">
        <f t="shared" si="253"/>
        <v>0.47724674006063661</v>
      </c>
      <c r="CA239" s="14">
        <f t="shared" si="254"/>
        <v>1.5848317601948649</v>
      </c>
      <c r="CB239" s="1">
        <f t="shared" si="255"/>
        <v>2.0953521859006203</v>
      </c>
      <c r="CC239" s="1">
        <f t="shared" si="256"/>
        <v>0.63098180205389354</v>
      </c>
      <c r="CD239" s="1">
        <f>SUM(CB$3:CB239)</f>
        <v>230.41446910640386</v>
      </c>
      <c r="CE239" s="1">
        <f>SUM(CC$3:CC239)</f>
        <v>118.38442193402855</v>
      </c>
      <c r="CF239" s="1">
        <f t="shared" si="257"/>
        <v>0.1373619766312629</v>
      </c>
      <c r="CG239" s="1">
        <f t="shared" si="258"/>
        <v>2.0682181289544285E-2</v>
      </c>
      <c r="CH239" s="1">
        <f>SUM(CF$3:CF239)</f>
        <v>8.923070396593701</v>
      </c>
      <c r="CI239" s="1">
        <f>SUM(CG$3:CG239)</f>
        <v>2.0438014950610244</v>
      </c>
      <c r="CJ239" s="1">
        <f t="shared" si="259"/>
        <v>10.966871891654726</v>
      </c>
      <c r="CK239" s="34">
        <f t="shared" si="260"/>
        <v>6.8792689015326767</v>
      </c>
      <c r="CL239" s="33">
        <f t="shared" si="261"/>
        <v>0.39335412261097219</v>
      </c>
      <c r="CM239" s="14">
        <f t="shared" si="262"/>
        <v>1.6687243776445291</v>
      </c>
      <c r="CN239" s="1">
        <f t="shared" si="263"/>
        <v>2.5422385136382606</v>
      </c>
      <c r="CO239" s="1">
        <f t="shared" si="264"/>
        <v>0.59926013750188023</v>
      </c>
      <c r="CP239" s="1">
        <f>SUM(CN$3:CN239)</f>
        <v>254.56771927746581</v>
      </c>
      <c r="CQ239" s="1">
        <f>SUM(CO$3:CO239)</f>
        <v>113.56809392836797</v>
      </c>
      <c r="CR239" s="1">
        <f t="shared" si="265"/>
        <v>0.16665785811628597</v>
      </c>
      <c r="CS239" s="1">
        <f t="shared" si="266"/>
        <v>1.9642415618117182E-2</v>
      </c>
      <c r="CT239" s="1">
        <f>SUM(CR$3:CR239)</f>
        <v>10.039050024495772</v>
      </c>
      <c r="CU239" s="1">
        <f>SUM(CS$3:CS239)</f>
        <v>1.9562572384748445</v>
      </c>
      <c r="CV239" s="1">
        <f t="shared" si="267"/>
        <v>11.995307262970616</v>
      </c>
      <c r="CW239" s="34">
        <f t="shared" si="268"/>
        <v>8.0827927860209279</v>
      </c>
    </row>
    <row r="240" spans="29:101" x14ac:dyDescent="0.15">
      <c r="AM240" s="12">
        <v>237</v>
      </c>
      <c r="AN240" s="13">
        <f t="shared" si="269"/>
        <v>15887.848101265821</v>
      </c>
      <c r="AO240" s="14">
        <f t="shared" si="228"/>
        <v>3398.6425450879992</v>
      </c>
      <c r="AP240" s="33">
        <f t="shared" si="229"/>
        <v>1.2265282292496311</v>
      </c>
      <c r="AQ240" s="14">
        <f t="shared" si="230"/>
        <v>0.82684951784023519</v>
      </c>
      <c r="AR240" s="1">
        <f t="shared" si="231"/>
        <v>0.8153094043434963</v>
      </c>
      <c r="AS240" s="1">
        <f t="shared" si="232"/>
        <v>1.2094099088453736</v>
      </c>
      <c r="AT240" s="1">
        <f>SUM(AR$3:AR240)</f>
        <v>129.78606822777891</v>
      </c>
      <c r="AU240" s="1">
        <f>SUM(AS$3:AS240)</f>
        <v>193.80953353419645</v>
      </c>
      <c r="AV240" s="1">
        <f t="shared" si="233"/>
        <v>5.3674535785946838E-2</v>
      </c>
      <c r="AW240" s="1">
        <f t="shared" si="234"/>
        <v>3.9809742832826879E-2</v>
      </c>
      <c r="AX240" s="1">
        <f>SUM(AV$3:AV240)</f>
        <v>4.6802432201812927</v>
      </c>
      <c r="AY240" s="1">
        <f>SUM(AW$3:AW240)</f>
        <v>3.4857272821830496</v>
      </c>
      <c r="AZ240" s="1">
        <f t="shared" si="235"/>
        <v>8.1659705023643419</v>
      </c>
      <c r="BA240" s="1">
        <f t="shared" si="236"/>
        <v>1.1945159379982431</v>
      </c>
      <c r="BB240" s="33">
        <f t="shared" si="237"/>
        <v>1.1426356117999668</v>
      </c>
      <c r="BC240" s="14">
        <f t="shared" si="238"/>
        <v>0.91074213528989978</v>
      </c>
      <c r="BD240" s="1">
        <f t="shared" si="239"/>
        <v>0.87516964259911678</v>
      </c>
      <c r="BE240" s="1">
        <f t="shared" si="240"/>
        <v>1.0980056387549133</v>
      </c>
      <c r="BF240" s="1">
        <f>SUM(BD$3:BD240)</f>
        <v>136.26199715431923</v>
      </c>
      <c r="BG240" s="1">
        <f>SUM(BE$3:BE240)</f>
        <v>181.00684803265449</v>
      </c>
      <c r="BH240" s="1">
        <f t="shared" si="241"/>
        <v>5.7615334804441858E-2</v>
      </c>
      <c r="BI240" s="1">
        <f t="shared" si="242"/>
        <v>3.6142685609015894E-2</v>
      </c>
      <c r="BJ240" s="1">
        <f>SUM(BH$3:BH240)</f>
        <v>4.9375673542432459</v>
      </c>
      <c r="BK240" s="1">
        <f>SUM(BI$3:BI240)</f>
        <v>3.2349728433511129</v>
      </c>
      <c r="BL240" s="1">
        <f t="shared" si="243"/>
        <v>8.1725401975943583</v>
      </c>
      <c r="BM240" s="34">
        <f t="shared" si="244"/>
        <v>1.702594510892133</v>
      </c>
      <c r="BN240" s="33">
        <f t="shared" si="245"/>
        <v>0.80706514200130919</v>
      </c>
      <c r="BO240" s="14">
        <f t="shared" si="246"/>
        <v>1.2463126050885573</v>
      </c>
      <c r="BP240" s="1">
        <f t="shared" si="247"/>
        <v>1.239057354800708</v>
      </c>
      <c r="BQ240" s="1">
        <f t="shared" si="248"/>
        <v>0.80236691494341783</v>
      </c>
      <c r="BR240" s="1">
        <f>SUM(BP$3:BP240)</f>
        <v>170.84257155235895</v>
      </c>
      <c r="BS240" s="1">
        <f>SUM(BQ$3:BQ240)</f>
        <v>143.47095097857974</v>
      </c>
      <c r="BT240" s="1">
        <f t="shared" si="249"/>
        <v>8.1571275857713288E-2</v>
      </c>
      <c r="BU240" s="1">
        <f t="shared" si="250"/>
        <v>2.641124428355417E-2</v>
      </c>
      <c r="BV240" s="1">
        <f>SUM(BT$3:BT240)</f>
        <v>6.3539394895341852</v>
      </c>
      <c r="BW240" s="1">
        <f>SUM(BU$3:BU240)</f>
        <v>2.5178434773842748</v>
      </c>
      <c r="BX240" s="1">
        <f t="shared" si="251"/>
        <v>8.8717829669184596</v>
      </c>
      <c r="BY240" s="34">
        <f t="shared" si="252"/>
        <v>3.8360960121499104</v>
      </c>
      <c r="BZ240" s="33">
        <f t="shared" si="253"/>
        <v>0.47149467220265134</v>
      </c>
      <c r="CA240" s="14">
        <f t="shared" si="254"/>
        <v>1.5818830748872152</v>
      </c>
      <c r="CB240" s="1">
        <f t="shared" si="255"/>
        <v>2.1209147397750314</v>
      </c>
      <c r="CC240" s="1">
        <f t="shared" si="256"/>
        <v>0.63215797417346908</v>
      </c>
      <c r="CD240" s="1">
        <f>SUM(CB$3:CB240)</f>
        <v>232.53538384617889</v>
      </c>
      <c r="CE240" s="1">
        <f>SUM(CC$3:CC240)</f>
        <v>119.01657990820202</v>
      </c>
      <c r="CF240" s="1">
        <f t="shared" si="257"/>
        <v>0.13962688703518955</v>
      </c>
      <c r="CG240" s="1">
        <f t="shared" si="258"/>
        <v>2.0808533316543358E-2</v>
      </c>
      <c r="CH240" s="1">
        <f>SUM(CF$3:CF240)</f>
        <v>9.062697283628891</v>
      </c>
      <c r="CI240" s="1">
        <f>SUM(CG$3:CG240)</f>
        <v>2.0646100283775679</v>
      </c>
      <c r="CJ240" s="1">
        <f t="shared" si="259"/>
        <v>11.127307312006458</v>
      </c>
      <c r="CK240" s="34">
        <f t="shared" si="260"/>
        <v>6.9980872552513231</v>
      </c>
      <c r="CL240" s="33">
        <f t="shared" si="261"/>
        <v>0.38760205475298692</v>
      </c>
      <c r="CM240" s="14">
        <f t="shared" si="262"/>
        <v>1.6657756923368796</v>
      </c>
      <c r="CN240" s="1">
        <f t="shared" si="263"/>
        <v>2.5799656831986746</v>
      </c>
      <c r="CO240" s="1">
        <f t="shared" si="264"/>
        <v>0.60032092231885215</v>
      </c>
      <c r="CP240" s="1">
        <f>SUM(CN$3:CN240)</f>
        <v>257.14768496066449</v>
      </c>
      <c r="CQ240" s="1">
        <f>SUM(CO$3:CO240)</f>
        <v>114.16841485068683</v>
      </c>
      <c r="CR240" s="1">
        <f t="shared" si="265"/>
        <v>0.16984774081057941</v>
      </c>
      <c r="CS240" s="1">
        <f t="shared" si="266"/>
        <v>1.9760563692995548E-2</v>
      </c>
      <c r="CT240" s="1">
        <f>SUM(CR$3:CR240)</f>
        <v>10.208897765306352</v>
      </c>
      <c r="CU240" s="1">
        <f>SUM(CS$3:CS240)</f>
        <v>1.9760178021678401</v>
      </c>
      <c r="CV240" s="1">
        <f t="shared" si="267"/>
        <v>12.184915567474192</v>
      </c>
      <c r="CW240" s="34">
        <f t="shared" si="268"/>
        <v>8.2328799631385117</v>
      </c>
    </row>
    <row r="241" spans="39:101" x14ac:dyDescent="0.15">
      <c r="AM241" s="12">
        <v>238</v>
      </c>
      <c r="AN241" s="13">
        <f t="shared" si="269"/>
        <v>15821.092436974788</v>
      </c>
      <c r="AO241" s="14">
        <f t="shared" si="228"/>
        <v>3420.4236448479996</v>
      </c>
      <c r="AP241" s="33">
        <f t="shared" si="229"/>
        <v>1.2208068936747005</v>
      </c>
      <c r="AQ241" s="14">
        <f t="shared" si="230"/>
        <v>0.82394321582235142</v>
      </c>
      <c r="AR241" s="1">
        <f t="shared" si="231"/>
        <v>0.81913036794045391</v>
      </c>
      <c r="AS241" s="1">
        <f t="shared" si="232"/>
        <v>1.2136758708571098</v>
      </c>
      <c r="AT241" s="1">
        <f>SUM(AR$3:AR241)</f>
        <v>130.60519859571937</v>
      </c>
      <c r="AU241" s="1">
        <f>SUM(AS$3:AS241)</f>
        <v>195.02320940505356</v>
      </c>
      <c r="AV241" s="1">
        <f t="shared" si="233"/>
        <v>5.4153618769396679E-2</v>
      </c>
      <c r="AW241" s="1">
        <f t="shared" si="234"/>
        <v>4.0118730175554465E-2</v>
      </c>
      <c r="AX241" s="1">
        <f>SUM(AV$3:AV241)</f>
        <v>4.7343968389506896</v>
      </c>
      <c r="AY241" s="1">
        <f>SUM(AW$3:AW241)</f>
        <v>3.525846012358604</v>
      </c>
      <c r="AZ241" s="1">
        <f t="shared" si="235"/>
        <v>8.2602428513092931</v>
      </c>
      <c r="BA241" s="1">
        <f t="shared" si="236"/>
        <v>1.2085508265920857</v>
      </c>
      <c r="BB241" s="33">
        <f t="shared" si="237"/>
        <v>1.1369142762250362</v>
      </c>
      <c r="BC241" s="14">
        <f t="shared" si="238"/>
        <v>0.90783583327201589</v>
      </c>
      <c r="BD241" s="1">
        <f t="shared" si="239"/>
        <v>0.87957379101646893</v>
      </c>
      <c r="BE241" s="1">
        <f t="shared" si="240"/>
        <v>1.1015207412509889</v>
      </c>
      <c r="BF241" s="1">
        <f>SUM(BD$3:BD241)</f>
        <v>137.1415709453357</v>
      </c>
      <c r="BG241" s="1">
        <f>SUM(BE$3:BE241)</f>
        <v>182.10836877390548</v>
      </c>
      <c r="BH241" s="1">
        <f t="shared" si="241"/>
        <v>5.8149600628311003E-2</v>
      </c>
      <c r="BI241" s="1">
        <f t="shared" si="242"/>
        <v>3.6411380058018805E-2</v>
      </c>
      <c r="BJ241" s="1">
        <f>SUM(BH$3:BH241)</f>
        <v>4.9957169548715568</v>
      </c>
      <c r="BK241" s="1">
        <f>SUM(BI$3:BI241)</f>
        <v>3.2713842234091315</v>
      </c>
      <c r="BL241" s="1">
        <f t="shared" si="243"/>
        <v>8.2671011782806882</v>
      </c>
      <c r="BM241" s="34">
        <f t="shared" si="244"/>
        <v>1.7243327314624253</v>
      </c>
      <c r="BN241" s="33">
        <f t="shared" si="245"/>
        <v>0.80134380642637826</v>
      </c>
      <c r="BO241" s="14">
        <f t="shared" si="246"/>
        <v>1.2434063030706737</v>
      </c>
      <c r="BP241" s="1">
        <f t="shared" si="247"/>
        <v>1.2479038235280513</v>
      </c>
      <c r="BQ241" s="1">
        <f t="shared" si="248"/>
        <v>0.80424234422041629</v>
      </c>
      <c r="BR241" s="1">
        <f>SUM(BP$3:BP241)</f>
        <v>172.090475375887</v>
      </c>
      <c r="BS241" s="1">
        <f>SUM(BQ$3:BQ241)</f>
        <v>144.27519332280016</v>
      </c>
      <c r="BT241" s="1">
        <f t="shared" si="249"/>
        <v>8.2500308333243386E-2</v>
      </c>
      <c r="BU241" s="1">
        <f t="shared" si="250"/>
        <v>2.6584677489508206E-2</v>
      </c>
      <c r="BV241" s="1">
        <f>SUM(BT$3:BT241)</f>
        <v>6.4364397978674281</v>
      </c>
      <c r="BW241" s="1">
        <f>SUM(BU$3:BU241)</f>
        <v>2.544428154873783</v>
      </c>
      <c r="BX241" s="1">
        <f t="shared" si="251"/>
        <v>8.9808679527412103</v>
      </c>
      <c r="BY241" s="34">
        <f t="shared" si="252"/>
        <v>3.8920116429936451</v>
      </c>
      <c r="BZ241" s="33">
        <f t="shared" si="253"/>
        <v>0.46577333662772052</v>
      </c>
      <c r="CA241" s="14">
        <f t="shared" si="254"/>
        <v>1.5789767728693316</v>
      </c>
      <c r="CB241" s="1">
        <f t="shared" si="255"/>
        <v>2.1469670360269499</v>
      </c>
      <c r="CC241" s="1">
        <f t="shared" si="256"/>
        <v>0.63332153910205435</v>
      </c>
      <c r="CD241" s="1">
        <f>SUM(CB$3:CB241)</f>
        <v>234.68235088220584</v>
      </c>
      <c r="CE241" s="1">
        <f>SUM(CC$3:CC241)</f>
        <v>119.64990144730407</v>
      </c>
      <c r="CF241" s="1">
        <f t="shared" si="257"/>
        <v>0.14193837627067057</v>
      </c>
      <c r="CG241" s="1">
        <f t="shared" si="258"/>
        <v>2.0934795320317907E-2</v>
      </c>
      <c r="CH241" s="1">
        <f>SUM(CF$3:CF241)</f>
        <v>9.2046356598995622</v>
      </c>
      <c r="CI241" s="1">
        <f>SUM(CG$3:CG241)</f>
        <v>2.085544823697886</v>
      </c>
      <c r="CJ241" s="1">
        <f t="shared" si="259"/>
        <v>11.290180483597448</v>
      </c>
      <c r="CK241" s="34">
        <f t="shared" si="260"/>
        <v>7.1190908362016767</v>
      </c>
      <c r="CL241" s="33">
        <f t="shared" si="261"/>
        <v>0.38188071917805611</v>
      </c>
      <c r="CM241" s="14">
        <f t="shared" si="262"/>
        <v>1.6628693903189957</v>
      </c>
      <c r="CN241" s="1">
        <f t="shared" si="263"/>
        <v>2.6186187198776563</v>
      </c>
      <c r="CO241" s="1">
        <f t="shared" si="264"/>
        <v>0.60137014116795151</v>
      </c>
      <c r="CP241" s="1">
        <f>SUM(CN$3:CN241)</f>
        <v>259.76630368054214</v>
      </c>
      <c r="CQ241" s="1">
        <f>SUM(CO$3:CO241)</f>
        <v>114.76978499185478</v>
      </c>
      <c r="CR241" s="1">
        <f t="shared" si="265"/>
        <v>0.17311979314746725</v>
      </c>
      <c r="CS241" s="1">
        <f t="shared" si="266"/>
        <v>1.987862411082951E-2</v>
      </c>
      <c r="CT241" s="1">
        <f>SUM(CR$3:CR241)</f>
        <v>10.382017558453819</v>
      </c>
      <c r="CU241" s="1">
        <f>SUM(CS$3:CS241)</f>
        <v>1.9958964262786696</v>
      </c>
      <c r="CV241" s="1">
        <f t="shared" si="267"/>
        <v>12.377913984732489</v>
      </c>
      <c r="CW241" s="34">
        <f t="shared" si="268"/>
        <v>8.3861211321751501</v>
      </c>
    </row>
    <row r="242" spans="39:101" x14ac:dyDescent="0.15">
      <c r="AM242" s="12">
        <v>239</v>
      </c>
      <c r="AN242" s="13">
        <f t="shared" si="269"/>
        <v>15754.895397489539</v>
      </c>
      <c r="AO242" s="14">
        <f t="shared" si="228"/>
        <v>3442.2948933519992</v>
      </c>
      <c r="AP242" s="33">
        <f t="shared" si="229"/>
        <v>1.215115831498476</v>
      </c>
      <c r="AQ242" s="14">
        <f t="shared" si="230"/>
        <v>0.82107883820988548</v>
      </c>
      <c r="AR242" s="1">
        <f t="shared" si="231"/>
        <v>0.82296681030548668</v>
      </c>
      <c r="AS242" s="1">
        <f t="shared" si="232"/>
        <v>1.2179098442972882</v>
      </c>
      <c r="AT242" s="1">
        <f>SUM(AR$3:AR242)</f>
        <v>131.42816540602485</v>
      </c>
      <c r="AU242" s="1">
        <f>SUM(AS$3:AS242)</f>
        <v>196.24111924935085</v>
      </c>
      <c r="AV242" s="1">
        <f t="shared" si="233"/>
        <v>5.4635852128614257E-2</v>
      </c>
      <c r="AW242" s="1">
        <f t="shared" si="234"/>
        <v>4.042784066486832E-2</v>
      </c>
      <c r="AX242" s="1">
        <f>SUM(AV$3:AV242)</f>
        <v>4.7890326910793037</v>
      </c>
      <c r="AY242" s="1">
        <f>SUM(AW$3:AW242)</f>
        <v>3.5662738530234721</v>
      </c>
      <c r="AZ242" s="1">
        <f t="shared" si="235"/>
        <v>8.3553065441027758</v>
      </c>
      <c r="BA242" s="1">
        <f t="shared" si="236"/>
        <v>1.2227588380558316</v>
      </c>
      <c r="BB242" s="33">
        <f t="shared" si="237"/>
        <v>1.1312232140488117</v>
      </c>
      <c r="BC242" s="14">
        <f t="shared" si="238"/>
        <v>0.90497145565954984</v>
      </c>
      <c r="BD242" s="1">
        <f t="shared" si="239"/>
        <v>0.88399883204381502</v>
      </c>
      <c r="BE242" s="1">
        <f t="shared" si="240"/>
        <v>1.1050072284005827</v>
      </c>
      <c r="BF242" s="1">
        <f>SUM(BD$3:BD242)</f>
        <v>138.0255697773795</v>
      </c>
      <c r="BG242" s="1">
        <f>SUM(BE$3:BE242)</f>
        <v>183.21337600230606</v>
      </c>
      <c r="BH242" s="1">
        <f t="shared" si="241"/>
        <v>5.8687700238464389E-2</v>
      </c>
      <c r="BI242" s="1">
        <f t="shared" si="242"/>
        <v>3.6680101053852679E-2</v>
      </c>
      <c r="BJ242" s="1">
        <f>SUM(BH$3:BH242)</f>
        <v>5.0544046551100212</v>
      </c>
      <c r="BK242" s="1">
        <f>SUM(BI$3:BI242)</f>
        <v>3.3080643244629844</v>
      </c>
      <c r="BL242" s="1">
        <f t="shared" si="243"/>
        <v>8.3624689795730056</v>
      </c>
      <c r="BM242" s="34">
        <f t="shared" si="244"/>
        <v>1.7463403306470369</v>
      </c>
      <c r="BN242" s="33">
        <f t="shared" si="245"/>
        <v>0.79565274425015386</v>
      </c>
      <c r="BO242" s="14">
        <f t="shared" si="246"/>
        <v>1.2405419254582075</v>
      </c>
      <c r="BP242" s="1">
        <f t="shared" si="247"/>
        <v>1.2568297001758335</v>
      </c>
      <c r="BQ242" s="1">
        <f t="shared" si="248"/>
        <v>0.80609931794980583</v>
      </c>
      <c r="BR242" s="1">
        <f>SUM(BP$3:BP242)</f>
        <v>173.34730507606284</v>
      </c>
      <c r="BS242" s="1">
        <f>SUM(BQ$3:BQ242)</f>
        <v>145.08129264074998</v>
      </c>
      <c r="BT242" s="1">
        <f t="shared" si="249"/>
        <v>8.3439527317228951E-2</v>
      </c>
      <c r="BU242" s="1">
        <f t="shared" si="250"/>
        <v>2.6758019026389388E-2</v>
      </c>
      <c r="BV242" s="1">
        <f>SUM(BT$3:BT242)</f>
        <v>6.5198793251846574</v>
      </c>
      <c r="BW242" s="1">
        <f>SUM(BU$3:BU242)</f>
        <v>2.5711861739001725</v>
      </c>
      <c r="BX242" s="1">
        <f t="shared" si="251"/>
        <v>9.0910654990848307</v>
      </c>
      <c r="BY242" s="34">
        <f t="shared" si="252"/>
        <v>3.9486931512844849</v>
      </c>
      <c r="BZ242" s="33">
        <f t="shared" si="253"/>
        <v>0.46008227445149619</v>
      </c>
      <c r="CA242" s="14">
        <f t="shared" si="254"/>
        <v>1.5761123952568652</v>
      </c>
      <c r="CB242" s="1">
        <f t="shared" si="255"/>
        <v>2.1735242923500722</v>
      </c>
      <c r="CC242" s="1">
        <f t="shared" si="256"/>
        <v>0.63447251795581883</v>
      </c>
      <c r="CD242" s="1">
        <f>SUM(CB$3:CB242)</f>
        <v>236.85587517455591</v>
      </c>
      <c r="CE242" s="1">
        <f>SUM(CC$3:CC242)</f>
        <v>120.28437396525989</v>
      </c>
      <c r="CF242" s="1">
        <f t="shared" si="257"/>
        <v>0.14429786274212977</v>
      </c>
      <c r="CG242" s="1">
        <f t="shared" si="258"/>
        <v>2.106096274881121E-2</v>
      </c>
      <c r="CH242" s="1">
        <f>SUM(CF$3:CF242)</f>
        <v>9.3489335226416923</v>
      </c>
      <c r="CI242" s="1">
        <f>SUM(CG$3:CG242)</f>
        <v>2.1066057864466972</v>
      </c>
      <c r="CJ242" s="1">
        <f t="shared" si="259"/>
        <v>11.45553930908839</v>
      </c>
      <c r="CK242" s="34">
        <f t="shared" si="260"/>
        <v>7.2423277361949951</v>
      </c>
      <c r="CL242" s="33">
        <f t="shared" si="261"/>
        <v>0.37618965700183171</v>
      </c>
      <c r="CM242" s="14">
        <f t="shared" si="262"/>
        <v>1.6600050127065298</v>
      </c>
      <c r="CN242" s="1">
        <f t="shared" si="263"/>
        <v>2.6582336366444301</v>
      </c>
      <c r="CO242" s="1">
        <f t="shared" si="264"/>
        <v>0.60240781946168065</v>
      </c>
      <c r="CP242" s="1">
        <f>SUM(CN$3:CN242)</f>
        <v>262.42453731718655</v>
      </c>
      <c r="CQ242" s="1">
        <f>SUM(CO$3:CO242)</f>
        <v>115.37219281131645</v>
      </c>
      <c r="CR242" s="1">
        <f t="shared" si="265"/>
        <v>0.17647717754389411</v>
      </c>
      <c r="CS242" s="1">
        <f t="shared" si="266"/>
        <v>1.9996592896019676E-2</v>
      </c>
      <c r="CT242" s="1">
        <f>SUM(CR$3:CR242)</f>
        <v>10.558494735997714</v>
      </c>
      <c r="CU242" s="1">
        <f>SUM(CS$3:CS242)</f>
        <v>2.0158930191746891</v>
      </c>
      <c r="CV242" s="1">
        <f t="shared" si="267"/>
        <v>12.574387755172403</v>
      </c>
      <c r="CW242" s="34">
        <f t="shared" si="268"/>
        <v>8.5426017168230253</v>
      </c>
    </row>
    <row r="243" spans="39:101" x14ac:dyDescent="0.15">
      <c r="AM243" s="12">
        <v>240</v>
      </c>
      <c r="AN243" s="13">
        <f t="shared" si="269"/>
        <v>15689.25</v>
      </c>
      <c r="AO243" s="14">
        <f t="shared" si="228"/>
        <v>3464.2562905999994</v>
      </c>
      <c r="AP243" s="33">
        <f t="shared" si="229"/>
        <v>1.2094545914846822</v>
      </c>
      <c r="AQ243" s="14">
        <f t="shared" si="230"/>
        <v>0.81825593376656114</v>
      </c>
      <c r="AR243" s="1">
        <f t="shared" si="231"/>
        <v>0.82681897033640317</v>
      </c>
      <c r="AS243" s="1">
        <f t="shared" si="232"/>
        <v>1.2221115163770855</v>
      </c>
      <c r="AT243" s="1">
        <f>SUM(AR$3:AR243)</f>
        <v>132.25498437636125</v>
      </c>
      <c r="AU243" s="1">
        <f>SUM(AS$3:AS243)</f>
        <v>197.46323076572793</v>
      </c>
      <c r="AV243" s="1">
        <f t="shared" si="233"/>
        <v>5.5121264689093549E-2</v>
      </c>
      <c r="AW243" s="1">
        <f t="shared" si="234"/>
        <v>4.0737050545902848E-2</v>
      </c>
      <c r="AX243" s="1">
        <f>SUM(AV$3:AV243)</f>
        <v>4.8441539557683972</v>
      </c>
      <c r="AY243" s="1">
        <f>SUM(AW$3:AW243)</f>
        <v>3.6070109035693751</v>
      </c>
      <c r="AZ243" s="1">
        <f t="shared" si="235"/>
        <v>8.4511648593377728</v>
      </c>
      <c r="BA243" s="1">
        <f t="shared" si="236"/>
        <v>1.2371430521990221</v>
      </c>
      <c r="BB243" s="33">
        <f t="shared" si="237"/>
        <v>1.1255619740350176</v>
      </c>
      <c r="BC243" s="14">
        <f t="shared" si="238"/>
        <v>0.90214855121622561</v>
      </c>
      <c r="BD243" s="1">
        <f t="shared" si="239"/>
        <v>0.88844508171780934</v>
      </c>
      <c r="BE243" s="1">
        <f t="shared" si="240"/>
        <v>1.1084648959995076</v>
      </c>
      <c r="BF243" s="1">
        <f>SUM(BD$3:BD243)</f>
        <v>138.91401485909731</v>
      </c>
      <c r="BG243" s="1">
        <f>SUM(BE$3:BE243)</f>
        <v>184.32184089830557</v>
      </c>
      <c r="BH243" s="1">
        <f t="shared" si="241"/>
        <v>5.9229672114520626E-2</v>
      </c>
      <c r="BI243" s="1">
        <f t="shared" si="242"/>
        <v>3.6948829866650254E-2</v>
      </c>
      <c r="BJ243" s="1">
        <f>SUM(BH$3:BH243)</f>
        <v>5.1136343272245419</v>
      </c>
      <c r="BK243" s="1">
        <f>SUM(BI$3:BI243)</f>
        <v>3.3450131543296346</v>
      </c>
      <c r="BL243" s="1">
        <f t="shared" si="243"/>
        <v>8.458647481554177</v>
      </c>
      <c r="BM243" s="34">
        <f t="shared" si="244"/>
        <v>1.7686211728949073</v>
      </c>
      <c r="BN243" s="33">
        <f t="shared" si="245"/>
        <v>0.78999150423636</v>
      </c>
      <c r="BO243" s="14">
        <f t="shared" si="246"/>
        <v>1.2377190210148834</v>
      </c>
      <c r="BP243" s="1">
        <f t="shared" si="247"/>
        <v>1.2658363977808131</v>
      </c>
      <c r="BQ243" s="1">
        <f t="shared" si="248"/>
        <v>0.80793781385054364</v>
      </c>
      <c r="BR243" s="1">
        <f>SUM(BP$3:BP243)</f>
        <v>174.61314147384365</v>
      </c>
      <c r="BS243" s="1">
        <f>SUM(BQ$3:BQ243)</f>
        <v>145.88923045460052</v>
      </c>
      <c r="BT243" s="1">
        <f t="shared" si="249"/>
        <v>8.4389093185387537E-2</v>
      </c>
      <c r="BU243" s="1">
        <f t="shared" si="250"/>
        <v>2.693126046168479E-2</v>
      </c>
      <c r="BV243" s="1">
        <f>SUM(BT$3:BT243)</f>
        <v>6.6042684183700446</v>
      </c>
      <c r="BW243" s="1">
        <f>SUM(BU$3:BU243)</f>
        <v>2.5981174343618574</v>
      </c>
      <c r="BX243" s="1">
        <f t="shared" si="251"/>
        <v>9.2023858527319025</v>
      </c>
      <c r="BY243" s="34">
        <f t="shared" si="252"/>
        <v>4.0061509840081868</v>
      </c>
      <c r="BZ243" s="33">
        <f t="shared" si="253"/>
        <v>0.45442103443770226</v>
      </c>
      <c r="CA243" s="14">
        <f t="shared" si="254"/>
        <v>1.5732894908135409</v>
      </c>
      <c r="CB243" s="1">
        <f t="shared" si="255"/>
        <v>2.2006023582015604</v>
      </c>
      <c r="CC243" s="1">
        <f t="shared" si="256"/>
        <v>0.63561093227852461</v>
      </c>
      <c r="CD243" s="1">
        <f>SUM(CB$3:CB243)</f>
        <v>239.05647753275747</v>
      </c>
      <c r="CE243" s="1">
        <f>SUM(CC$3:CC243)</f>
        <v>120.91998489753841</v>
      </c>
      <c r="CF243" s="1">
        <f t="shared" si="257"/>
        <v>0.14670682388010403</v>
      </c>
      <c r="CG243" s="1">
        <f t="shared" si="258"/>
        <v>2.1187031075950821E-2</v>
      </c>
      <c r="CH243" s="1">
        <f>SUM(CF$3:CF243)</f>
        <v>9.495640346521796</v>
      </c>
      <c r="CI243" s="1">
        <f>SUM(CG$3:CG243)</f>
        <v>2.1277928175226481</v>
      </c>
      <c r="CJ243" s="1">
        <f t="shared" si="259"/>
        <v>11.623433164044444</v>
      </c>
      <c r="CK243" s="34">
        <f t="shared" si="260"/>
        <v>7.3678475289991479</v>
      </c>
      <c r="CL243" s="33">
        <f t="shared" si="261"/>
        <v>0.37052841698803785</v>
      </c>
      <c r="CM243" s="14">
        <f t="shared" si="262"/>
        <v>1.6571821082632057</v>
      </c>
      <c r="CN243" s="1">
        <f t="shared" si="263"/>
        <v>2.6988483316038998</v>
      </c>
      <c r="CO243" s="1">
        <f t="shared" si="264"/>
        <v>0.6034339829121379</v>
      </c>
      <c r="CP243" s="1">
        <f>SUM(CN$3:CN243)</f>
        <v>265.12338564879047</v>
      </c>
      <c r="CQ243" s="1">
        <f>SUM(CO$3:CO243)</f>
        <v>115.97562679422859</v>
      </c>
      <c r="CR243" s="1">
        <f t="shared" si="265"/>
        <v>0.17992322210692666</v>
      </c>
      <c r="CS243" s="1">
        <f t="shared" si="266"/>
        <v>2.0114466097071262E-2</v>
      </c>
      <c r="CT243" s="1">
        <f>SUM(CR$3:CR243)</f>
        <v>10.738417958104641</v>
      </c>
      <c r="CU243" s="1">
        <f>SUM(CS$3:CS243)</f>
        <v>2.0360074852717602</v>
      </c>
      <c r="CV243" s="1">
        <f t="shared" si="267"/>
        <v>12.774425443376401</v>
      </c>
      <c r="CW243" s="34">
        <f t="shared" si="268"/>
        <v>8.7024104728328808</v>
      </c>
    </row>
    <row r="244" spans="39:101" x14ac:dyDescent="0.15">
      <c r="AM244" s="12">
        <v>241</v>
      </c>
      <c r="AN244" s="13">
        <f t="shared" si="269"/>
        <v>15624.14937759336</v>
      </c>
      <c r="AO244" s="14">
        <f t="shared" si="228"/>
        <v>3486.3078365919996</v>
      </c>
      <c r="AP244" s="33">
        <f t="shared" si="229"/>
        <v>1.2038227298864417</v>
      </c>
      <c r="AQ244" s="14">
        <f t="shared" si="230"/>
        <v>0.81547405874550194</v>
      </c>
      <c r="AR244" s="1">
        <f t="shared" si="231"/>
        <v>0.83068708969661287</v>
      </c>
      <c r="AS244" s="1">
        <f t="shared" si="232"/>
        <v>1.2262805778743797</v>
      </c>
      <c r="AT244" s="1">
        <f>SUM(AR$3:AR244)</f>
        <v>133.08567146605787</v>
      </c>
      <c r="AU244" s="1">
        <f>SUM(AS$3:AS244)</f>
        <v>198.68951134360231</v>
      </c>
      <c r="AV244" s="1">
        <f t="shared" si="233"/>
        <v>5.5609885726912139E-2</v>
      </c>
      <c r="AW244" s="1">
        <f t="shared" si="234"/>
        <v>4.1046336009406319E-2</v>
      </c>
      <c r="AX244" s="1">
        <f>SUM(AV$3:AV244)</f>
        <v>4.8997638414953091</v>
      </c>
      <c r="AY244" s="1">
        <f>SUM(AW$3:AW244)</f>
        <v>3.6480572395787814</v>
      </c>
      <c r="AZ244" s="1">
        <f t="shared" si="235"/>
        <v>8.5478210810740904</v>
      </c>
      <c r="BA244" s="1">
        <f t="shared" si="236"/>
        <v>1.2517066019165277</v>
      </c>
      <c r="BB244" s="33">
        <f t="shared" si="237"/>
        <v>1.1199301124367773</v>
      </c>
      <c r="BC244" s="14">
        <f t="shared" si="238"/>
        <v>0.89936667619516641</v>
      </c>
      <c r="BD244" s="1">
        <f t="shared" si="239"/>
        <v>0.89291286027140582</v>
      </c>
      <c r="BE244" s="1">
        <f t="shared" si="240"/>
        <v>1.111893542943541</v>
      </c>
      <c r="BF244" s="1">
        <f>SUM(BD$3:BD244)</f>
        <v>139.8069277193687</v>
      </c>
      <c r="BG244" s="1">
        <f>SUM(BE$3:BE244)</f>
        <v>185.4337344412491</v>
      </c>
      <c r="BH244" s="1">
        <f t="shared" si="241"/>
        <v>5.9775555368169114E-2</v>
      </c>
      <c r="BI244" s="1">
        <f t="shared" si="242"/>
        <v>3.7217547756860196E-2</v>
      </c>
      <c r="BJ244" s="1">
        <f>SUM(BH$3:BH244)</f>
        <v>5.1734098825927113</v>
      </c>
      <c r="BK244" s="1">
        <f>SUM(BI$3:BI244)</f>
        <v>3.382230702086495</v>
      </c>
      <c r="BL244" s="1">
        <f t="shared" si="243"/>
        <v>8.5556405846792067</v>
      </c>
      <c r="BM244" s="34">
        <f t="shared" si="244"/>
        <v>1.7911791805062163</v>
      </c>
      <c r="BN244" s="33">
        <f t="shared" si="245"/>
        <v>0.78435964263811941</v>
      </c>
      <c r="BO244" s="14">
        <f t="shared" si="246"/>
        <v>1.2349371459938241</v>
      </c>
      <c r="BP244" s="1">
        <f t="shared" si="247"/>
        <v>1.2749253603061406</v>
      </c>
      <c r="BQ244" s="1">
        <f t="shared" si="248"/>
        <v>0.80975781094935251</v>
      </c>
      <c r="BR244" s="1">
        <f>SUM(BP$3:BP244)</f>
        <v>175.88806683414978</v>
      </c>
      <c r="BS244" s="1">
        <f>SUM(BQ$3:BQ244)</f>
        <v>146.69898826554987</v>
      </c>
      <c r="BT244" s="1">
        <f t="shared" si="249"/>
        <v>8.5349169953827742E-2</v>
      </c>
      <c r="BU244" s="1">
        <f t="shared" si="250"/>
        <v>2.7104393394276938E-2</v>
      </c>
      <c r="BV244" s="1">
        <f>SUM(BT$3:BT244)</f>
        <v>6.6896175883238724</v>
      </c>
      <c r="BW244" s="1">
        <f>SUM(BU$3:BU244)</f>
        <v>2.6252218277561341</v>
      </c>
      <c r="BX244" s="1">
        <f t="shared" si="251"/>
        <v>9.314839416080007</v>
      </c>
      <c r="BY244" s="34">
        <f t="shared" si="252"/>
        <v>4.0643957605677379</v>
      </c>
      <c r="BZ244" s="33">
        <f t="shared" si="253"/>
        <v>0.44878917283946168</v>
      </c>
      <c r="CA244" s="14">
        <f t="shared" si="254"/>
        <v>1.5705076157924818</v>
      </c>
      <c r="CB244" s="1">
        <f t="shared" si="255"/>
        <v>2.22821774793064</v>
      </c>
      <c r="CC244" s="1">
        <f t="shared" si="256"/>
        <v>0.6367368040398822</v>
      </c>
      <c r="CD244" s="1">
        <f>SUM(CB$3:CB244)</f>
        <v>241.28469528068811</v>
      </c>
      <c r="CE244" s="1">
        <f>SUM(CC$3:CC244)</f>
        <v>121.5567217015783</v>
      </c>
      <c r="CF244" s="1">
        <f t="shared" si="257"/>
        <v>0.14916679923646783</v>
      </c>
      <c r="CG244" s="1">
        <f t="shared" si="258"/>
        <v>2.13129958018905E-2</v>
      </c>
      <c r="CH244" s="1">
        <f>SUM(CF$3:CF244)</f>
        <v>9.6448071457582643</v>
      </c>
      <c r="CI244" s="1">
        <f>SUM(CG$3:CG244)</f>
        <v>2.1491058133245389</v>
      </c>
      <c r="CJ244" s="1">
        <f t="shared" si="259"/>
        <v>11.793912959082803</v>
      </c>
      <c r="CK244" s="34">
        <f t="shared" si="260"/>
        <v>7.4957013324337254</v>
      </c>
      <c r="CL244" s="33">
        <f t="shared" si="261"/>
        <v>0.36489655538979726</v>
      </c>
      <c r="CM244" s="14">
        <f t="shared" si="262"/>
        <v>1.6544002332421464</v>
      </c>
      <c r="CN244" s="1">
        <f t="shared" si="263"/>
        <v>2.7405027129723369</v>
      </c>
      <c r="CO244" s="1">
        <f t="shared" si="264"/>
        <v>0.60444865752967702</v>
      </c>
      <c r="CP244" s="1">
        <f>SUM(CN$3:CN244)</f>
        <v>267.8638883617628</v>
      </c>
      <c r="CQ244" s="1">
        <f>SUM(CO$3:CO244)</f>
        <v>116.58007545175826</v>
      </c>
      <c r="CR244" s="1">
        <f t="shared" si="265"/>
        <v>0.1834614316184259</v>
      </c>
      <c r="CS244" s="1">
        <f t="shared" si="266"/>
        <v>2.0232239786757245E-2</v>
      </c>
      <c r="CT244" s="1">
        <f>SUM(CR$3:CR244)</f>
        <v>10.921879389723067</v>
      </c>
      <c r="CU244" s="1">
        <f>SUM(CS$3:CS244)</f>
        <v>2.0562397250585174</v>
      </c>
      <c r="CV244" s="1">
        <f t="shared" si="267"/>
        <v>12.978119114781585</v>
      </c>
      <c r="CW244" s="34">
        <f t="shared" si="268"/>
        <v>8.865639664664549</v>
      </c>
    </row>
    <row r="245" spans="39:101" x14ac:dyDescent="0.15">
      <c r="AM245" s="12">
        <v>242</v>
      </c>
      <c r="AN245" s="13">
        <f t="shared" si="269"/>
        <v>15559.586776859504</v>
      </c>
      <c r="AO245" s="14">
        <f t="shared" si="228"/>
        <v>3508.4495313279995</v>
      </c>
      <c r="AP245" s="33">
        <f t="shared" si="229"/>
        <v>1.1982198102915365</v>
      </c>
      <c r="AQ245" s="14">
        <f t="shared" si="230"/>
        <v>0.81273277673448974</v>
      </c>
      <c r="AR245" s="1">
        <f t="shared" si="231"/>
        <v>0.83457141286680281</v>
      </c>
      <c r="AS245" s="1">
        <f t="shared" si="232"/>
        <v>1.2304167232161332</v>
      </c>
      <c r="AT245" s="1">
        <f>SUM(AR$3:AR245)</f>
        <v>133.92024287892468</v>
      </c>
      <c r="AU245" s="1">
        <f>SUM(AS$3:AS245)</f>
        <v>199.91992806681844</v>
      </c>
      <c r="AV245" s="1">
        <f t="shared" si="233"/>
        <v>5.6101744976046183E-2</v>
      </c>
      <c r="AW245" s="1">
        <f t="shared" si="234"/>
        <v>4.13556731969867E-2</v>
      </c>
      <c r="AX245" s="1">
        <f>SUM(AV$3:AV245)</f>
        <v>4.9558655864713552</v>
      </c>
      <c r="AY245" s="1">
        <f>SUM(AW$3:AW245)</f>
        <v>3.6894129127757682</v>
      </c>
      <c r="AZ245" s="1">
        <f t="shared" si="235"/>
        <v>8.645278499247123</v>
      </c>
      <c r="BA245" s="1">
        <f t="shared" si="236"/>
        <v>1.266452673695587</v>
      </c>
      <c r="BB245" s="33">
        <f t="shared" si="237"/>
        <v>1.1143271928418721</v>
      </c>
      <c r="BC245" s="14">
        <f t="shared" si="238"/>
        <v>0.8966253941841541</v>
      </c>
      <c r="BD245" s="1">
        <f t="shared" si="239"/>
        <v>0.89740249221568125</v>
      </c>
      <c r="BE245" s="1">
        <f t="shared" si="240"/>
        <v>1.1152929712747064</v>
      </c>
      <c r="BF245" s="1">
        <f>SUM(BD$3:BD245)</f>
        <v>140.70433021158439</v>
      </c>
      <c r="BG245" s="1">
        <f>SUM(BE$3:BE245)</f>
        <v>186.5490274125238</v>
      </c>
      <c r="BH245" s="1">
        <f t="shared" si="241"/>
        <v>6.0325389754498568E-2</v>
      </c>
      <c r="BI245" s="1">
        <f t="shared" si="242"/>
        <v>3.7486235978955409E-2</v>
      </c>
      <c r="BJ245" s="1">
        <f>SUM(BH$3:BH245)</f>
        <v>5.2337352723472099</v>
      </c>
      <c r="BK245" s="1">
        <f>SUM(BI$3:BI245)</f>
        <v>3.4197169380654504</v>
      </c>
      <c r="BL245" s="1">
        <f t="shared" si="243"/>
        <v>8.6534522104126594</v>
      </c>
      <c r="BM245" s="34">
        <f t="shared" si="244"/>
        <v>1.8140183342817595</v>
      </c>
      <c r="BN245" s="33">
        <f t="shared" si="245"/>
        <v>0.77875672304321453</v>
      </c>
      <c r="BO245" s="14">
        <f t="shared" si="246"/>
        <v>1.2321958639828119</v>
      </c>
      <c r="BP245" s="1">
        <f t="shared" si="247"/>
        <v>1.2840980635033417</v>
      </c>
      <c r="BQ245" s="1">
        <f t="shared" si="248"/>
        <v>0.81155928958218704</v>
      </c>
      <c r="BR245" s="1">
        <f>SUM(BP$3:BP245)</f>
        <v>177.17216489765312</v>
      </c>
      <c r="BS245" s="1">
        <f>SUM(BQ$3:BQ245)</f>
        <v>147.51054755513206</v>
      </c>
      <c r="BT245" s="1">
        <f t="shared" si="249"/>
        <v>8.6319925379946857E-2</v>
      </c>
      <c r="BU245" s="1">
        <f t="shared" si="250"/>
        <v>2.7277409455401285E-2</v>
      </c>
      <c r="BV245" s="1">
        <f>SUM(BT$3:BT245)</f>
        <v>6.7759375137038189</v>
      </c>
      <c r="BW245" s="1">
        <f>SUM(BU$3:BU245)</f>
        <v>2.6524992372115355</v>
      </c>
      <c r="BX245" s="1">
        <f t="shared" si="251"/>
        <v>9.4284367509153544</v>
      </c>
      <c r="BY245" s="34">
        <f t="shared" si="252"/>
        <v>4.1234382764922834</v>
      </c>
      <c r="BZ245" s="33">
        <f t="shared" si="253"/>
        <v>0.44318625324455679</v>
      </c>
      <c r="CA245" s="14">
        <f t="shared" si="254"/>
        <v>1.5677663337814698</v>
      </c>
      <c r="CB245" s="1">
        <f t="shared" si="255"/>
        <v>2.2563876760143664</v>
      </c>
      <c r="CC245" s="1">
        <f t="shared" si="256"/>
        <v>0.63785015563383662</v>
      </c>
      <c r="CD245" s="1">
        <f>SUM(CB$3:CB245)</f>
        <v>243.54108295670247</v>
      </c>
      <c r="CE245" s="1">
        <f>SUM(CC$3:CC245)</f>
        <v>122.19457185721214</v>
      </c>
      <c r="CF245" s="1">
        <f t="shared" si="257"/>
        <v>0.15167939377652132</v>
      </c>
      <c r="CG245" s="1">
        <f t="shared" si="258"/>
        <v>2.1438852453248398E-2</v>
      </c>
      <c r="CH245" s="1">
        <f>SUM(CF$3:CF245)</f>
        <v>9.7964865395347864</v>
      </c>
      <c r="CI245" s="1">
        <f>SUM(CG$3:CG245)</f>
        <v>2.1705446657777872</v>
      </c>
      <c r="CJ245" s="1">
        <f t="shared" si="259"/>
        <v>11.967031205312573</v>
      </c>
      <c r="CK245" s="34">
        <f t="shared" si="260"/>
        <v>7.6259418737569993</v>
      </c>
      <c r="CL245" s="33">
        <f t="shared" si="261"/>
        <v>0.35929363579489237</v>
      </c>
      <c r="CM245" s="14">
        <f t="shared" si="262"/>
        <v>1.6516589512311342</v>
      </c>
      <c r="CN245" s="1">
        <f t="shared" si="263"/>
        <v>2.7832388341297074</v>
      </c>
      <c r="CO245" s="1">
        <f t="shared" si="264"/>
        <v>0.60545186962151454</v>
      </c>
      <c r="CP245" s="1">
        <f>SUM(CN$3:CN245)</f>
        <v>270.64712719589249</v>
      </c>
      <c r="CQ245" s="1">
        <f>SUM(CO$3:CO245)</f>
        <v>117.18552732137978</v>
      </c>
      <c r="CR245" s="1">
        <f t="shared" si="265"/>
        <v>0.18709549940538589</v>
      </c>
      <c r="CS245" s="1">
        <f t="shared" si="266"/>
        <v>2.0349910062278685E-2</v>
      </c>
      <c r="CT245" s="1">
        <f>SUM(CR$3:CR245)</f>
        <v>11.108974889128453</v>
      </c>
      <c r="CU245" s="1">
        <f>SUM(CS$3:CS245)</f>
        <v>2.0765896351207962</v>
      </c>
      <c r="CV245" s="1">
        <f t="shared" si="267"/>
        <v>13.185564524249248</v>
      </c>
      <c r="CW245" s="34">
        <f t="shared" si="268"/>
        <v>9.0323852540076572</v>
      </c>
    </row>
    <row r="246" spans="39:101" x14ac:dyDescent="0.15">
      <c r="AM246" s="12">
        <v>243</v>
      </c>
      <c r="AN246" s="13">
        <f t="shared" si="269"/>
        <v>15495.555555555555</v>
      </c>
      <c r="AO246" s="14">
        <f t="shared" si="228"/>
        <v>3530.6813748079994</v>
      </c>
      <c r="AP246" s="33">
        <f t="shared" si="229"/>
        <v>1.1926454034714897</v>
      </c>
      <c r="AQ246" s="14">
        <f t="shared" si="230"/>
        <v>0.81003165850504666</v>
      </c>
      <c r="AR246" s="1">
        <f t="shared" si="231"/>
        <v>0.83847218719768035</v>
      </c>
      <c r="AS246" s="1">
        <f t="shared" si="232"/>
        <v>1.2345196505597686</v>
      </c>
      <c r="AT246" s="1">
        <f>SUM(AR$3:AR246)</f>
        <v>134.75871506612236</v>
      </c>
      <c r="AU246" s="1">
        <f>SUM(AS$3:AS246)</f>
        <v>201.15444771737822</v>
      </c>
      <c r="AV246" s="1">
        <f t="shared" si="233"/>
        <v>5.6596872635843419E-2</v>
      </c>
      <c r="AW246" s="1">
        <f t="shared" si="234"/>
        <v>4.1665038206392196E-2</v>
      </c>
      <c r="AX246" s="1">
        <f>SUM(AV$3:AV246)</f>
        <v>5.0124624591071987</v>
      </c>
      <c r="AY246" s="1">
        <f>SUM(AW$3:AW246)</f>
        <v>3.7310779509821606</v>
      </c>
      <c r="AZ246" s="1">
        <f t="shared" si="235"/>
        <v>8.7435404100893592</v>
      </c>
      <c r="BA246" s="1">
        <f t="shared" si="236"/>
        <v>1.2813845081250381</v>
      </c>
      <c r="BB246" s="33">
        <f t="shared" si="237"/>
        <v>1.1087527860218254</v>
      </c>
      <c r="BC246" s="14">
        <f t="shared" si="238"/>
        <v>0.89392427595471113</v>
      </c>
      <c r="BD246" s="1">
        <f t="shared" si="239"/>
        <v>0.9019143064235019</v>
      </c>
      <c r="BE246" s="1">
        <f t="shared" si="240"/>
        <v>1.1186629862266577</v>
      </c>
      <c r="BF246" s="1">
        <f>SUM(BD$3:BD246)</f>
        <v>141.60624451800788</v>
      </c>
      <c r="BG246" s="1">
        <f>SUM(BE$3:BE246)</f>
        <v>187.66769039875047</v>
      </c>
      <c r="BH246" s="1">
        <f t="shared" si="241"/>
        <v>6.0879215683586382E-2</v>
      </c>
      <c r="BI246" s="1">
        <f t="shared" si="242"/>
        <v>3.7754875785149702E-2</v>
      </c>
      <c r="BJ246" s="1">
        <f>SUM(BH$3:BH246)</f>
        <v>5.2946144880307964</v>
      </c>
      <c r="BK246" s="1">
        <f>SUM(BI$3:BI246)</f>
        <v>3.4574718138506002</v>
      </c>
      <c r="BL246" s="1">
        <f t="shared" si="243"/>
        <v>8.7520863018813966</v>
      </c>
      <c r="BM246" s="34">
        <f t="shared" si="244"/>
        <v>1.8371426741801962</v>
      </c>
      <c r="BN246" s="33">
        <f t="shared" si="245"/>
        <v>0.77318231622316769</v>
      </c>
      <c r="BO246" s="14">
        <f t="shared" si="246"/>
        <v>1.2294947457533689</v>
      </c>
      <c r="BP246" s="1">
        <f t="shared" si="247"/>
        <v>1.2933560158033475</v>
      </c>
      <c r="BQ246" s="1">
        <f t="shared" si="248"/>
        <v>0.81334223139542838</v>
      </c>
      <c r="BR246" s="1">
        <f>SUM(BP$3:BP246)</f>
        <v>178.46552091345646</v>
      </c>
      <c r="BS246" s="1">
        <f>SUM(BQ$3:BQ246)</f>
        <v>148.3238897865275</v>
      </c>
      <c r="BT246" s="1">
        <f t="shared" si="249"/>
        <v>8.7301531066725946E-2</v>
      </c>
      <c r="BU246" s="1">
        <f t="shared" si="250"/>
        <v>2.7450300309595711E-2</v>
      </c>
      <c r="BV246" s="1">
        <f>SUM(BT$3:BT246)</f>
        <v>6.8632390447705447</v>
      </c>
      <c r="BW246" s="1">
        <f>SUM(BU$3:BU246)</f>
        <v>2.6799495375211313</v>
      </c>
      <c r="BX246" s="1">
        <f t="shared" si="251"/>
        <v>9.5431885822916769</v>
      </c>
      <c r="BY246" s="34">
        <f t="shared" si="252"/>
        <v>4.1832895072494134</v>
      </c>
      <c r="BZ246" s="33">
        <f t="shared" si="253"/>
        <v>0.43761184642451001</v>
      </c>
      <c r="CA246" s="14">
        <f t="shared" si="254"/>
        <v>1.5650652155520266</v>
      </c>
      <c r="CB246" s="1">
        <f t="shared" si="255"/>
        <v>2.2851300945585908</v>
      </c>
      <c r="CC246" s="1">
        <f t="shared" si="256"/>
        <v>0.63895100987678777</v>
      </c>
      <c r="CD246" s="1">
        <f>SUM(CB$3:CB246)</f>
        <v>245.82621305126105</v>
      </c>
      <c r="CE246" s="1">
        <f>SUM(CC$3:CC246)</f>
        <v>122.83352286708893</v>
      </c>
      <c r="CF246" s="1">
        <f t="shared" si="257"/>
        <v>0.15424628138270488</v>
      </c>
      <c r="CG246" s="1">
        <f t="shared" si="258"/>
        <v>2.1564596583341589E-2</v>
      </c>
      <c r="CH246" s="1">
        <f>SUM(CF$3:CF246)</f>
        <v>9.9507328209174908</v>
      </c>
      <c r="CI246" s="1">
        <f>SUM(CG$3:CG246)</f>
        <v>2.1921092623611287</v>
      </c>
      <c r="CJ246" s="1">
        <f t="shared" si="259"/>
        <v>12.142842083278619</v>
      </c>
      <c r="CK246" s="34">
        <f t="shared" si="260"/>
        <v>7.7586235585563621</v>
      </c>
      <c r="CL246" s="33">
        <f t="shared" si="261"/>
        <v>0.35371922897484553</v>
      </c>
      <c r="CM246" s="14">
        <f t="shared" si="262"/>
        <v>1.648957833001691</v>
      </c>
      <c r="CN246" s="1">
        <f t="shared" si="263"/>
        <v>2.8271010397094196</v>
      </c>
      <c r="CO246" s="1">
        <f t="shared" si="264"/>
        <v>0.60644364579028898</v>
      </c>
      <c r="CP246" s="1">
        <f>SUM(CN$3:CN246)</f>
        <v>273.47422823560191</v>
      </c>
      <c r="CQ246" s="1">
        <f>SUM(CO$3:CO246)</f>
        <v>117.79197096717007</v>
      </c>
      <c r="CR246" s="1">
        <f t="shared" si="265"/>
        <v>0.19082932018038581</v>
      </c>
      <c r="CS246" s="1">
        <f t="shared" si="266"/>
        <v>2.0467473045422253E-2</v>
      </c>
      <c r="CT246" s="1">
        <f>SUM(CR$3:CR246)</f>
        <v>11.299804209308839</v>
      </c>
      <c r="CU246" s="1">
        <f>SUM(CS$3:CS246)</f>
        <v>2.0970571081662186</v>
      </c>
      <c r="CV246" s="1">
        <f t="shared" si="267"/>
        <v>13.396861317475057</v>
      </c>
      <c r="CW246" s="34">
        <f t="shared" si="268"/>
        <v>9.2027471011426201</v>
      </c>
    </row>
    <row r="247" spans="39:101" x14ac:dyDescent="0.15">
      <c r="AM247" s="12">
        <v>244</v>
      </c>
      <c r="AN247" s="13">
        <f t="shared" si="269"/>
        <v>15432.049180327869</v>
      </c>
      <c r="AO247" s="14">
        <f t="shared" si="228"/>
        <v>3553.0033670319995</v>
      </c>
      <c r="AP247" s="33">
        <f t="shared" si="229"/>
        <v>1.1870990872343556</v>
      </c>
      <c r="AQ247" s="14">
        <f t="shared" si="230"/>
        <v>0.80737028186522808</v>
      </c>
      <c r="AR247" s="1">
        <f t="shared" si="231"/>
        <v>0.8423896629638139</v>
      </c>
      <c r="AS247" s="1">
        <f t="shared" si="232"/>
        <v>1.2385890618735047</v>
      </c>
      <c r="AT247" s="1">
        <f>SUM(AR$3:AR247)</f>
        <v>135.60110472908619</v>
      </c>
      <c r="AU247" s="1">
        <f>SUM(AS$3:AS247)</f>
        <v>202.39303677925173</v>
      </c>
      <c r="AV247" s="1">
        <f t="shared" si="233"/>
        <v>5.7095299378658503E-2</v>
      </c>
      <c r="AW247" s="1">
        <f t="shared" si="234"/>
        <v>4.1974407096824332E-2</v>
      </c>
      <c r="AX247" s="1">
        <f>SUM(AV$3:AV247)</f>
        <v>5.0695577584858569</v>
      </c>
      <c r="AY247" s="1">
        <f>SUM(AW$3:AW247)</f>
        <v>3.773052358078985</v>
      </c>
      <c r="AZ247" s="1">
        <f t="shared" si="235"/>
        <v>8.8426101165648419</v>
      </c>
      <c r="BA247" s="1">
        <f t="shared" si="236"/>
        <v>1.2965054004068719</v>
      </c>
      <c r="BB247" s="33">
        <f t="shared" si="237"/>
        <v>1.1032064697846911</v>
      </c>
      <c r="BC247" s="14">
        <f t="shared" si="238"/>
        <v>0.89126289931489244</v>
      </c>
      <c r="BD247" s="1">
        <f t="shared" si="239"/>
        <v>0.90644863621509264</v>
      </c>
      <c r="BE247" s="1">
        <f t="shared" si="240"/>
        <v>1.1220033962691514</v>
      </c>
      <c r="BF247" s="1">
        <f>SUM(BD$3:BD247)</f>
        <v>142.51269315422297</v>
      </c>
      <c r="BG247" s="1">
        <f>SUM(BE$3:BE247)</f>
        <v>188.78969379501962</v>
      </c>
      <c r="BH247" s="1">
        <f t="shared" si="241"/>
        <v>6.1437074232356274E-2</v>
      </c>
      <c r="BI247" s="1">
        <f t="shared" si="242"/>
        <v>3.802344842912124E-2</v>
      </c>
      <c r="BJ247" s="1">
        <f>SUM(BH$3:BH247)</f>
        <v>5.3560515622631524</v>
      </c>
      <c r="BK247" s="1">
        <f>SUM(BI$3:BI247)</f>
        <v>3.4954952622797215</v>
      </c>
      <c r="BL247" s="1">
        <f t="shared" si="243"/>
        <v>8.8515468245428739</v>
      </c>
      <c r="BM247" s="34">
        <f t="shared" si="244"/>
        <v>1.8605562999834309</v>
      </c>
      <c r="BN247" s="33">
        <f t="shared" si="245"/>
        <v>0.76763599998603349</v>
      </c>
      <c r="BO247" s="14">
        <f t="shared" si="246"/>
        <v>1.22683336911355</v>
      </c>
      <c r="BP247" s="1">
        <f t="shared" si="247"/>
        <v>1.302700759237704</v>
      </c>
      <c r="BQ247" s="1">
        <f t="shared" si="248"/>
        <v>0.81510661934680773</v>
      </c>
      <c r="BR247" s="1">
        <f>SUM(BP$3:BP247)</f>
        <v>179.76822167269415</v>
      </c>
      <c r="BS247" s="1">
        <f>SUM(BQ$3:BQ247)</f>
        <v>149.13899640587431</v>
      </c>
      <c r="BT247" s="1">
        <f t="shared" si="249"/>
        <v>8.8294162570555487E-2</v>
      </c>
      <c r="BU247" s="1">
        <f t="shared" si="250"/>
        <v>2.7623057655641818E-2</v>
      </c>
      <c r="BV247" s="1">
        <f>SUM(BT$3:BT247)</f>
        <v>6.9515332073411003</v>
      </c>
      <c r="BW247" s="1">
        <f>SUM(BU$3:BU247)</f>
        <v>2.7075725951767731</v>
      </c>
      <c r="BX247" s="1">
        <f t="shared" si="251"/>
        <v>9.6591058025178729</v>
      </c>
      <c r="BY247" s="34">
        <f t="shared" si="252"/>
        <v>4.2439606121643276</v>
      </c>
      <c r="BZ247" s="33">
        <f t="shared" si="253"/>
        <v>0.43206553018737581</v>
      </c>
      <c r="CA247" s="14">
        <f t="shared" si="254"/>
        <v>1.5624038389122079</v>
      </c>
      <c r="CB247" s="1">
        <f t="shared" si="255"/>
        <v>2.3144637332358484</v>
      </c>
      <c r="CC247" s="1">
        <f t="shared" si="256"/>
        <v>0.6400393900057425</v>
      </c>
      <c r="CD247" s="1">
        <f>SUM(CB$3:CB247)</f>
        <v>248.14067678449689</v>
      </c>
      <c r="CE247" s="1">
        <f>SUM(CC$3:CC247)</f>
        <v>123.47356225709467</v>
      </c>
      <c r="CF247" s="1">
        <f t="shared" si="257"/>
        <v>0.15686920858598527</v>
      </c>
      <c r="CG247" s="1">
        <f t="shared" si="258"/>
        <v>2.169022377241683E-2</v>
      </c>
      <c r="CH247" s="1">
        <f>SUM(CF$3:CF247)</f>
        <v>10.107602029503475</v>
      </c>
      <c r="CI247" s="1">
        <f>SUM(CG$3:CG247)</f>
        <v>2.2137994861335457</v>
      </c>
      <c r="CJ247" s="1">
        <f t="shared" si="259"/>
        <v>12.321401515637021</v>
      </c>
      <c r="CK247" s="34">
        <f t="shared" si="260"/>
        <v>7.8938025433699295</v>
      </c>
      <c r="CL247" s="33">
        <f t="shared" si="261"/>
        <v>0.34817291273771139</v>
      </c>
      <c r="CM247" s="14">
        <f t="shared" si="262"/>
        <v>1.6462964563618725</v>
      </c>
      <c r="CN247" s="1">
        <f t="shared" si="263"/>
        <v>2.8721361237924001</v>
      </c>
      <c r="CO247" s="1">
        <f t="shared" si="264"/>
        <v>0.60742401293257109</v>
      </c>
      <c r="CP247" s="1">
        <f>SUM(CN$3:CN247)</f>
        <v>276.34636435939433</v>
      </c>
      <c r="CQ247" s="1">
        <f>SUM(CO$3:CO247)</f>
        <v>118.39939498010264</v>
      </c>
      <c r="CR247" s="1">
        <f t="shared" si="265"/>
        <v>0.19466700394592934</v>
      </c>
      <c r="CS247" s="1">
        <f t="shared" si="266"/>
        <v>2.0584924882714909E-2</v>
      </c>
      <c r="CT247" s="1">
        <f>SUM(CR$3:CR247)</f>
        <v>11.494471213254768</v>
      </c>
      <c r="CU247" s="1">
        <f>SUM(CS$3:CS247)</f>
        <v>2.1176420330489334</v>
      </c>
      <c r="CV247" s="1">
        <f t="shared" si="267"/>
        <v>13.6121132463037</v>
      </c>
      <c r="CW247" s="34">
        <f t="shared" si="268"/>
        <v>9.376829180205835</v>
      </c>
    </row>
    <row r="248" spans="39:101" x14ac:dyDescent="0.15">
      <c r="AM248" s="12">
        <v>245</v>
      </c>
      <c r="AN248" s="13">
        <f t="shared" si="269"/>
        <v>15369.061224489795</v>
      </c>
      <c r="AO248" s="14">
        <f t="shared" si="228"/>
        <v>3575.4155079999996</v>
      </c>
      <c r="AP248" s="33">
        <f t="shared" si="229"/>
        <v>1.1815804462811186</v>
      </c>
      <c r="AQ248" s="14">
        <f t="shared" si="230"/>
        <v>0.80474823151601782</v>
      </c>
      <c r="AR248" s="1">
        <f t="shared" si="231"/>
        <v>0.84632409341858938</v>
      </c>
      <c r="AS248" s="1">
        <f t="shared" si="232"/>
        <v>1.2426246630156104</v>
      </c>
      <c r="AT248" s="1">
        <f>SUM(AR$3:AR248)</f>
        <v>136.44742882250478</v>
      </c>
      <c r="AU248" s="1">
        <f>SUM(AS$3:AS248)</f>
        <v>203.63566144226735</v>
      </c>
      <c r="AV248" s="1">
        <f t="shared" si="233"/>
        <v>5.7597056357653997E-2</v>
      </c>
      <c r="AW248" s="1">
        <f t="shared" si="234"/>
        <v>4.2283755894281183E-2</v>
      </c>
      <c r="AX248" s="1">
        <f>SUM(AV$3:AV248)</f>
        <v>5.1271548148435109</v>
      </c>
      <c r="AY248" s="1">
        <f>SUM(AW$3:AW248)</f>
        <v>3.8153361139732662</v>
      </c>
      <c r="AZ248" s="1">
        <f t="shared" si="235"/>
        <v>8.9424909288167775</v>
      </c>
      <c r="BA248" s="1">
        <f t="shared" si="236"/>
        <v>1.3118187008702447</v>
      </c>
      <c r="BB248" s="33">
        <f t="shared" si="237"/>
        <v>1.097687828831454</v>
      </c>
      <c r="BC248" s="14">
        <f t="shared" si="238"/>
        <v>0.88864084896568218</v>
      </c>
      <c r="BD248" s="1">
        <f t="shared" si="239"/>
        <v>0.91100581944554515</v>
      </c>
      <c r="BE248" s="1">
        <f t="shared" si="240"/>
        <v>1.1253140131515813</v>
      </c>
      <c r="BF248" s="1">
        <f>SUM(BD$3:BD248)</f>
        <v>143.42369897366851</v>
      </c>
      <c r="BG248" s="1">
        <f>SUM(BE$3:BE248)</f>
        <v>189.9150078081712</v>
      </c>
      <c r="BH248" s="1">
        <f t="shared" si="241"/>
        <v>6.1999007156710709E-2</v>
      </c>
      <c r="BI248" s="1">
        <f t="shared" si="242"/>
        <v>3.829193516974131E-2</v>
      </c>
      <c r="BJ248" s="1">
        <f>SUM(BH$3:BH248)</f>
        <v>5.4180505694198633</v>
      </c>
      <c r="BK248" s="1">
        <f>SUM(BI$3:BI248)</f>
        <v>3.5337871974494628</v>
      </c>
      <c r="BL248" s="1">
        <f t="shared" si="243"/>
        <v>8.9518377668693265</v>
      </c>
      <c r="BM248" s="34">
        <f t="shared" si="244"/>
        <v>1.8842633719704005</v>
      </c>
      <c r="BN248" s="33">
        <f t="shared" si="245"/>
        <v>0.7621173590327962</v>
      </c>
      <c r="BO248" s="14">
        <f t="shared" si="246"/>
        <v>1.2242113187643398</v>
      </c>
      <c r="BP248" s="1">
        <f t="shared" si="247"/>
        <v>1.3121338703911702</v>
      </c>
      <c r="BQ248" s="1">
        <f t="shared" si="248"/>
        <v>0.81685243770605886</v>
      </c>
      <c r="BR248" s="1">
        <f>SUM(BP$3:BP248)</f>
        <v>181.08035554308532</v>
      </c>
      <c r="BS248" s="1">
        <f>SUM(BQ$3:BQ248)</f>
        <v>149.95584884358036</v>
      </c>
      <c r="BT248" s="1">
        <f t="shared" si="249"/>
        <v>8.9297999512732415E-2</v>
      </c>
      <c r="BU248" s="1">
        <f t="shared" si="250"/>
        <v>2.7795673227497836E-2</v>
      </c>
      <c r="BV248" s="1">
        <f>SUM(BT$3:BT248)</f>
        <v>7.0408312068538326</v>
      </c>
      <c r="BW248" s="1">
        <f>SUM(BU$3:BU248)</f>
        <v>2.7353682684042711</v>
      </c>
      <c r="BX248" s="1">
        <f t="shared" si="251"/>
        <v>9.7761994752581032</v>
      </c>
      <c r="BY248" s="34">
        <f t="shared" si="252"/>
        <v>4.305462938449562</v>
      </c>
      <c r="BZ248" s="33">
        <f t="shared" si="253"/>
        <v>0.42654688923413858</v>
      </c>
      <c r="CA248" s="14">
        <f t="shared" si="254"/>
        <v>1.5597817885629974</v>
      </c>
      <c r="CB248" s="1">
        <f t="shared" si="255"/>
        <v>2.3444081418469414</v>
      </c>
      <c r="CC248" s="1">
        <f t="shared" si="256"/>
        <v>0.64111531967640445</v>
      </c>
      <c r="CD248" s="1">
        <f>SUM(CB$3:CB248)</f>
        <v>250.48508492634383</v>
      </c>
      <c r="CE248" s="1">
        <f>SUM(CC$3:CC248)</f>
        <v>124.11467757677107</v>
      </c>
      <c r="CF248" s="1">
        <f t="shared" si="257"/>
        <v>0.15954999854236127</v>
      </c>
      <c r="CG248" s="1">
        <f t="shared" si="258"/>
        <v>2.1815729627877652E-2</v>
      </c>
      <c r="CH248" s="1">
        <f>SUM(CF$3:CF248)</f>
        <v>10.267152028045837</v>
      </c>
      <c r="CI248" s="1">
        <f>SUM(CG$3:CG248)</f>
        <v>2.2356152157614235</v>
      </c>
      <c r="CJ248" s="1">
        <f t="shared" si="259"/>
        <v>12.502767243807261</v>
      </c>
      <c r="CK248" s="34">
        <f t="shared" si="260"/>
        <v>8.0315368122844131</v>
      </c>
      <c r="CL248" s="33">
        <f t="shared" si="261"/>
        <v>0.34265427178447411</v>
      </c>
      <c r="CM248" s="14">
        <f t="shared" si="262"/>
        <v>1.6436744060126622</v>
      </c>
      <c r="CN248" s="1">
        <f t="shared" si="263"/>
        <v>2.9183935013919493</v>
      </c>
      <c r="CO248" s="1">
        <f t="shared" si="264"/>
        <v>0.60839299823732629</v>
      </c>
      <c r="CP248" s="1">
        <f>SUM(CN$3:CN248)</f>
        <v>279.26475786078629</v>
      </c>
      <c r="CQ248" s="1">
        <f>SUM(CO$3:CO248)</f>
        <v>119.00778797833996</v>
      </c>
      <c r="CR248" s="1">
        <f t="shared" si="265"/>
        <v>0.1986128910669521</v>
      </c>
      <c r="CS248" s="1">
        <f t="shared" si="266"/>
        <v>2.0702261745575688E-2</v>
      </c>
      <c r="CT248" s="1">
        <f>SUM(CR$3:CR248)</f>
        <v>11.69308410432172</v>
      </c>
      <c r="CU248" s="1">
        <f>SUM(CS$3:CS248)</f>
        <v>2.1383442947945093</v>
      </c>
      <c r="CV248" s="1">
        <f t="shared" si="267"/>
        <v>13.831428399116229</v>
      </c>
      <c r="CW248" s="34">
        <f t="shared" si="268"/>
        <v>9.5547398095272111</v>
      </c>
    </row>
    <row r="249" spans="39:101" x14ac:dyDescent="0.15">
      <c r="AM249" s="12">
        <v>246</v>
      </c>
      <c r="AN249" s="13">
        <f t="shared" si="269"/>
        <v>15306.585365853658</v>
      </c>
      <c r="AO249" s="14">
        <f t="shared" si="228"/>
        <v>3597.9177977119994</v>
      </c>
      <c r="AP249" s="33">
        <f t="shared" si="229"/>
        <v>1.1760890720655928</v>
      </c>
      <c r="AQ249" s="14">
        <f t="shared" si="230"/>
        <v>0.80216509891123</v>
      </c>
      <c r="AR249" s="1">
        <f t="shared" si="231"/>
        <v>0.8502757348503176</v>
      </c>
      <c r="AS249" s="1">
        <f t="shared" si="232"/>
        <v>1.2466261638125233</v>
      </c>
      <c r="AT249" s="1">
        <f>SUM(AR$3:AR249)</f>
        <v>137.2977045573551</v>
      </c>
      <c r="AU249" s="1">
        <f>SUM(AS$3:AS249)</f>
        <v>204.88228760607987</v>
      </c>
      <c r="AV249" s="1">
        <f t="shared" si="233"/>
        <v>5.8102175214771706E-2</v>
      </c>
      <c r="AW249" s="1">
        <f t="shared" si="234"/>
        <v>4.2593060596927884E-2</v>
      </c>
      <c r="AX249" s="1">
        <f>SUM(AV$3:AV249)</f>
        <v>5.1852569900582823</v>
      </c>
      <c r="AY249" s="1">
        <f>SUM(AW$3:AW249)</f>
        <v>3.8579291745701942</v>
      </c>
      <c r="AZ249" s="1">
        <f t="shared" si="235"/>
        <v>9.0431861646284766</v>
      </c>
      <c r="BA249" s="1">
        <f t="shared" si="236"/>
        <v>1.3273278154880881</v>
      </c>
      <c r="BB249" s="33">
        <f t="shared" si="237"/>
        <v>1.0921964546159282</v>
      </c>
      <c r="BC249" s="14">
        <f t="shared" si="238"/>
        <v>0.88605771636089448</v>
      </c>
      <c r="BD249" s="1">
        <f t="shared" si="239"/>
        <v>0.91558619859432788</v>
      </c>
      <c r="BE249" s="1">
        <f t="shared" si="240"/>
        <v>1.1285946519455583</v>
      </c>
      <c r="BF249" s="1">
        <f>SUM(BD$3:BD249)</f>
        <v>144.33928517226283</v>
      </c>
      <c r="BG249" s="1">
        <f>SUM(BE$3:BE249)</f>
        <v>191.04360246011674</v>
      </c>
      <c r="BH249" s="1">
        <f t="shared" si="241"/>
        <v>6.2565056903945732E-2</v>
      </c>
      <c r="BI249" s="1">
        <f t="shared" si="242"/>
        <v>3.8560317274806577E-2</v>
      </c>
      <c r="BJ249" s="1">
        <f>SUM(BH$3:BH249)</f>
        <v>5.4806156263238091</v>
      </c>
      <c r="BK249" s="1">
        <f>SUM(BI$3:BI249)</f>
        <v>3.5723475147242691</v>
      </c>
      <c r="BL249" s="1">
        <f t="shared" si="243"/>
        <v>9.0529631410480782</v>
      </c>
      <c r="BM249" s="34">
        <f t="shared" si="244"/>
        <v>1.9082681115995399</v>
      </c>
      <c r="BN249" s="33">
        <f t="shared" si="245"/>
        <v>0.75662598481727039</v>
      </c>
      <c r="BO249" s="14">
        <f t="shared" si="246"/>
        <v>1.2216281861595522</v>
      </c>
      <c r="BP249" s="1">
        <f t="shared" si="247"/>
        <v>1.3216569613869471</v>
      </c>
      <c r="BQ249" s="1">
        <f t="shared" si="248"/>
        <v>0.81857967205530235</v>
      </c>
      <c r="BR249" s="1">
        <f>SUM(BP$3:BP249)</f>
        <v>182.40201250447225</v>
      </c>
      <c r="BS249" s="1">
        <f>SUM(BQ$3:BQ249)</f>
        <v>150.77442851563566</v>
      </c>
      <c r="BT249" s="1">
        <f t="shared" si="249"/>
        <v>9.0313225694774721E-2</v>
      </c>
      <c r="BU249" s="1">
        <f t="shared" si="250"/>
        <v>2.7968138795222832E-2</v>
      </c>
      <c r="BV249" s="1">
        <f>SUM(BT$3:BT249)</f>
        <v>7.1311444325486075</v>
      </c>
      <c r="BW249" s="1">
        <f>SUM(BU$3:BU249)</f>
        <v>2.7633364071994939</v>
      </c>
      <c r="BX249" s="1">
        <f t="shared" si="251"/>
        <v>9.8944808397481019</v>
      </c>
      <c r="BY249" s="34">
        <f t="shared" si="252"/>
        <v>4.3678080253491132</v>
      </c>
      <c r="BZ249" s="33">
        <f t="shared" si="253"/>
        <v>0.42105551501861271</v>
      </c>
      <c r="CA249" s="14">
        <f t="shared" si="254"/>
        <v>1.5571986559582101</v>
      </c>
      <c r="CB249" s="1">
        <f t="shared" si="255"/>
        <v>2.3749837357095185</v>
      </c>
      <c r="CC249" s="1">
        <f t="shared" si="256"/>
        <v>0.64217882296119622</v>
      </c>
      <c r="CD249" s="1">
        <f>SUM(CB$3:CB249)</f>
        <v>252.86006866205335</v>
      </c>
      <c r="CE249" s="1">
        <f>SUM(CC$3:CC249)</f>
        <v>124.75685639973227</v>
      </c>
      <c r="CF249" s="1">
        <f t="shared" si="257"/>
        <v>0.16229055527348377</v>
      </c>
      <c r="CG249" s="1">
        <f t="shared" si="258"/>
        <v>2.1941109784507536E-2</v>
      </c>
      <c r="CH249" s="1">
        <f>SUM(CF$3:CF249)</f>
        <v>10.429442583319322</v>
      </c>
      <c r="CI249" s="1">
        <f>SUM(CG$3:CG249)</f>
        <v>2.2575563255459312</v>
      </c>
      <c r="CJ249" s="1">
        <f t="shared" si="259"/>
        <v>12.686998908865252</v>
      </c>
      <c r="CK249" s="34">
        <f t="shared" si="260"/>
        <v>8.1718862577733908</v>
      </c>
      <c r="CL249" s="33">
        <f t="shared" si="261"/>
        <v>0.33716289756894829</v>
      </c>
      <c r="CM249" s="14">
        <f t="shared" si="262"/>
        <v>1.6410912734078742</v>
      </c>
      <c r="CN249" s="1">
        <f t="shared" si="263"/>
        <v>2.9659253945505806</v>
      </c>
      <c r="CO249" s="1">
        <f t="shared" si="264"/>
        <v>0.60935062918432914</v>
      </c>
      <c r="CP249" s="1">
        <f>SUM(CN$3:CN249)</f>
        <v>282.23068325533688</v>
      </c>
      <c r="CQ249" s="1">
        <f>SUM(CO$3:CO249)</f>
        <v>119.6171386075243</v>
      </c>
      <c r="CR249" s="1">
        <f t="shared" si="265"/>
        <v>0.20267156862762301</v>
      </c>
      <c r="CS249" s="1">
        <f t="shared" si="266"/>
        <v>2.0819479830464581E-2</v>
      </c>
      <c r="CT249" s="1">
        <f>SUM(CR$3:CR249)</f>
        <v>11.895755672949344</v>
      </c>
      <c r="CU249" s="1">
        <f>SUM(CS$3:CS249)</f>
        <v>2.1591637746249739</v>
      </c>
      <c r="CV249" s="1">
        <f t="shared" si="267"/>
        <v>14.054919447574317</v>
      </c>
      <c r="CW249" s="34">
        <f t="shared" si="268"/>
        <v>9.7365918983243702</v>
      </c>
    </row>
    <row r="250" spans="39:101" x14ac:dyDescent="0.15">
      <c r="AM250" s="12">
        <v>247</v>
      </c>
      <c r="AN250" s="13">
        <f t="shared" si="269"/>
        <v>15244.615384615385</v>
      </c>
      <c r="AO250" s="14">
        <f t="shared" si="228"/>
        <v>3620.5102361679992</v>
      </c>
      <c r="AP250" s="33">
        <f t="shared" si="229"/>
        <v>1.1706245626577245</v>
      </c>
      <c r="AQ250" s="14">
        <f t="shared" si="230"/>
        <v>0.7996204821208116</v>
      </c>
      <c r="AR250" s="1">
        <f t="shared" si="231"/>
        <v>0.85424484663951739</v>
      </c>
      <c r="AS250" s="1">
        <f t="shared" si="232"/>
        <v>1.2505932781358067</v>
      </c>
      <c r="AT250" s="1">
        <f>SUM(AR$3:AR250)</f>
        <v>138.15194940399462</v>
      </c>
      <c r="AU250" s="1">
        <f>SUM(AS$3:AS250)</f>
        <v>206.13288088421567</v>
      </c>
      <c r="AV250" s="1">
        <f t="shared" si="233"/>
        <v>5.8610688088877996E-2</v>
      </c>
      <c r="AW250" s="1">
        <f t="shared" si="234"/>
        <v>4.2902297180492252E-2</v>
      </c>
      <c r="AX250" s="1">
        <f>SUM(AV$3:AV250)</f>
        <v>5.2438676781471605</v>
      </c>
      <c r="AY250" s="1">
        <f>SUM(AW$3:AW250)</f>
        <v>3.9008314717506867</v>
      </c>
      <c r="AZ250" s="1">
        <f t="shared" si="235"/>
        <v>9.1446991498978463</v>
      </c>
      <c r="BA250" s="1">
        <f t="shared" si="236"/>
        <v>1.3430362063964738</v>
      </c>
      <c r="BB250" s="33">
        <f t="shared" si="237"/>
        <v>1.0867319452080602</v>
      </c>
      <c r="BC250" s="14">
        <f t="shared" si="238"/>
        <v>0.88351309957047597</v>
      </c>
      <c r="BD250" s="1">
        <f t="shared" si="239"/>
        <v>0.92019012085684582</v>
      </c>
      <c r="BE250" s="1">
        <f t="shared" si="240"/>
        <v>1.1318451310865167</v>
      </c>
      <c r="BF250" s="1">
        <f>SUM(BD$3:BD250)</f>
        <v>145.25947529311969</v>
      </c>
      <c r="BG250" s="1">
        <f>SUM(BE$3:BE250)</f>
        <v>192.17544759120327</v>
      </c>
      <c r="BH250" s="1">
        <f t="shared" si="241"/>
        <v>6.3135266625455808E-2</v>
      </c>
      <c r="BI250" s="1">
        <f t="shared" si="242"/>
        <v>3.8828576024773562E-2</v>
      </c>
      <c r="BJ250" s="1">
        <f>SUM(BH$3:BH250)</f>
        <v>5.5437508929492649</v>
      </c>
      <c r="BK250" s="1">
        <f>SUM(BI$3:BI250)</f>
        <v>3.6111760907490429</v>
      </c>
      <c r="BL250" s="1">
        <f t="shared" si="243"/>
        <v>9.1549269836983083</v>
      </c>
      <c r="BM250" s="34">
        <f t="shared" si="244"/>
        <v>1.932574802200222</v>
      </c>
      <c r="BN250" s="33">
        <f t="shared" si="245"/>
        <v>0.75116147540940237</v>
      </c>
      <c r="BO250" s="14">
        <f t="shared" si="246"/>
        <v>1.2190835693691338</v>
      </c>
      <c r="BP250" s="1">
        <f t="shared" si="247"/>
        <v>1.3312716809058587</v>
      </c>
      <c r="BQ250" s="1">
        <f t="shared" si="248"/>
        <v>0.82028830928915908</v>
      </c>
      <c r="BR250" s="1">
        <f>SUM(BP$3:BP250)</f>
        <v>183.73328418537812</v>
      </c>
      <c r="BS250" s="1">
        <f>SUM(BQ$3:BQ250)</f>
        <v>151.59471682492483</v>
      </c>
      <c r="BT250" s="1">
        <f t="shared" si="249"/>
        <v>9.1340029217707536E-2</v>
      </c>
      <c r="BU250" s="1">
        <f t="shared" si="250"/>
        <v>2.8140446165891987E-2</v>
      </c>
      <c r="BV250" s="1">
        <f>SUM(BT$3:BT250)</f>
        <v>7.2224844617663146</v>
      </c>
      <c r="BW250" s="1">
        <f>SUM(BU$3:BU250)</f>
        <v>2.7914768533653858</v>
      </c>
      <c r="BX250" s="1">
        <f t="shared" si="251"/>
        <v>10.0139613151317</v>
      </c>
      <c r="BY250" s="34">
        <f t="shared" si="252"/>
        <v>4.4310076084009289</v>
      </c>
      <c r="BZ250" s="33">
        <f t="shared" si="253"/>
        <v>0.41559100561074469</v>
      </c>
      <c r="CA250" s="14">
        <f t="shared" si="254"/>
        <v>1.5546540391677912</v>
      </c>
      <c r="CB250" s="1">
        <f t="shared" si="255"/>
        <v>2.4062118440951794</v>
      </c>
      <c r="CC250" s="1">
        <f t="shared" si="256"/>
        <v>0.64322992434722104</v>
      </c>
      <c r="CD250" s="1">
        <f>SUM(CB$3:CB250)</f>
        <v>255.26628050614852</v>
      </c>
      <c r="CE250" s="1">
        <f>SUM(CC$3:CC250)</f>
        <v>125.4000863240795</v>
      </c>
      <c r="CF250" s="1">
        <f t="shared" si="257"/>
        <v>0.16509286819208591</v>
      </c>
      <c r="CG250" s="1">
        <f t="shared" si="258"/>
        <v>2.2066359904689387E-2</v>
      </c>
      <c r="CH250" s="1">
        <f>SUM(CF$3:CF250)</f>
        <v>10.594535451511408</v>
      </c>
      <c r="CI250" s="1">
        <f>SUM(CG$3:CG250)</f>
        <v>2.2796226854506205</v>
      </c>
      <c r="CJ250" s="1">
        <f t="shared" si="259"/>
        <v>12.874158136962029</v>
      </c>
      <c r="CK250" s="34">
        <f t="shared" si="260"/>
        <v>8.3149127660607878</v>
      </c>
      <c r="CL250" s="33">
        <f t="shared" si="261"/>
        <v>0.33169838816108016</v>
      </c>
      <c r="CM250" s="14">
        <f t="shared" si="262"/>
        <v>1.638546656617456</v>
      </c>
      <c r="CN250" s="1">
        <f t="shared" si="263"/>
        <v>3.0147870345223917</v>
      </c>
      <c r="CO250" s="1">
        <f t="shared" si="264"/>
        <v>0.61029693354253101</v>
      </c>
      <c r="CP250" s="1">
        <f>SUM(CN$3:CN250)</f>
        <v>285.24547028985927</v>
      </c>
      <c r="CQ250" s="1">
        <f>SUM(CO$3:CO250)</f>
        <v>120.22743554106682</v>
      </c>
      <c r="CR250" s="1">
        <f t="shared" si="265"/>
        <v>0.20684788820195299</v>
      </c>
      <c r="CS250" s="1">
        <f t="shared" si="266"/>
        <v>2.0936575359028497E-2</v>
      </c>
      <c r="CT250" s="1">
        <f>SUM(CR$3:CR250)</f>
        <v>12.102603561151296</v>
      </c>
      <c r="CU250" s="1">
        <f>SUM(CS$3:CS250)</f>
        <v>2.1801003499840026</v>
      </c>
      <c r="CV250" s="1">
        <f t="shared" si="267"/>
        <v>14.282703911135298</v>
      </c>
      <c r="CW250" s="34">
        <f t="shared" si="268"/>
        <v>9.9225032111672942</v>
      </c>
    </row>
    <row r="251" spans="39:101" x14ac:dyDescent="0.15">
      <c r="AM251" s="12">
        <v>248</v>
      </c>
      <c r="AN251" s="13">
        <f t="shared" si="269"/>
        <v>15183.145161290322</v>
      </c>
      <c r="AO251" s="14">
        <f t="shared" si="228"/>
        <v>3643.1928233679996</v>
      </c>
      <c r="AP251" s="33">
        <f t="shared" si="229"/>
        <v>1.1651865226102034</v>
      </c>
      <c r="AQ251" s="14">
        <f t="shared" si="230"/>
        <v>0.79711398569745162</v>
      </c>
      <c r="AR251" s="1">
        <f t="shared" si="231"/>
        <v>0.85823169131740451</v>
      </c>
      <c r="AS251" s="1">
        <f t="shared" si="232"/>
        <v>1.2545257239778937</v>
      </c>
      <c r="AT251" s="1">
        <f>SUM(AR$3:AR251)</f>
        <v>139.01018109531202</v>
      </c>
      <c r="AU251" s="1">
        <f>SUM(AS$3:AS251)</f>
        <v>207.38740660819357</v>
      </c>
      <c r="AV251" s="1">
        <f t="shared" si="233"/>
        <v>5.9122627624087869E-2</v>
      </c>
      <c r="AW251" s="1">
        <f t="shared" si="234"/>
        <v>4.321144160368301E-2</v>
      </c>
      <c r="AX251" s="1">
        <f>SUM(AV$3:AV251)</f>
        <v>5.3029903057712486</v>
      </c>
      <c r="AY251" s="1">
        <f>SUM(AW$3:AW251)</f>
        <v>3.9440429133543695</v>
      </c>
      <c r="AZ251" s="1">
        <f t="shared" si="235"/>
        <v>9.247033219125619</v>
      </c>
      <c r="BA251" s="1">
        <f t="shared" si="236"/>
        <v>1.3589473924168791</v>
      </c>
      <c r="BB251" s="33">
        <f t="shared" si="237"/>
        <v>1.081293905160539</v>
      </c>
      <c r="BC251" s="14">
        <f t="shared" si="238"/>
        <v>0.8810066031471161</v>
      </c>
      <c r="BD251" s="1">
        <f t="shared" si="239"/>
        <v>0.92481793823810621</v>
      </c>
      <c r="BE251" s="1">
        <f t="shared" si="240"/>
        <v>1.1350652724143244</v>
      </c>
      <c r="BF251" s="1">
        <f>SUM(BD$3:BD251)</f>
        <v>146.1842932313578</v>
      </c>
      <c r="BG251" s="1">
        <f>SUM(BE$3:BE251)</f>
        <v>193.31051286361759</v>
      </c>
      <c r="BH251" s="1">
        <f t="shared" si="241"/>
        <v>6.3709680189736204E-2</v>
      </c>
      <c r="BI251" s="1">
        <f t="shared" si="242"/>
        <v>3.9096692716493402E-2</v>
      </c>
      <c r="BJ251" s="1">
        <f>SUM(BH$3:BH251)</f>
        <v>5.6074605731390008</v>
      </c>
      <c r="BK251" s="1">
        <f>SUM(BI$3:BI251)</f>
        <v>3.6502727834655362</v>
      </c>
      <c r="BL251" s="1">
        <f t="shared" si="243"/>
        <v>9.2577333566045361</v>
      </c>
      <c r="BM251" s="34">
        <f t="shared" si="244"/>
        <v>1.9571877896734646</v>
      </c>
      <c r="BN251" s="33">
        <f t="shared" si="245"/>
        <v>0.74572343536188113</v>
      </c>
      <c r="BO251" s="14">
        <f t="shared" si="246"/>
        <v>1.2165770729457739</v>
      </c>
      <c r="BP251" s="1">
        <f t="shared" si="247"/>
        <v>1.3409797152408449</v>
      </c>
      <c r="BQ251" s="1">
        <f t="shared" si="248"/>
        <v>0.82197833761459738</v>
      </c>
      <c r="BR251" s="1">
        <f>SUM(BP$3:BP251)</f>
        <v>185.07426390061897</v>
      </c>
      <c r="BS251" s="1">
        <f>SUM(BQ$3:BQ251)</f>
        <v>152.41669516253944</v>
      </c>
      <c r="BT251" s="1">
        <f t="shared" si="249"/>
        <v>9.2378602605480434E-2</v>
      </c>
      <c r="BU251" s="1">
        <f t="shared" si="250"/>
        <v>2.8312587184502795E-2</v>
      </c>
      <c r="BV251" s="1">
        <f>SUM(BT$3:BT251)</f>
        <v>7.3148630643717949</v>
      </c>
      <c r="BW251" s="1">
        <f>SUM(BU$3:BU251)</f>
        <v>2.8197894405498887</v>
      </c>
      <c r="BX251" s="1">
        <f t="shared" si="251"/>
        <v>10.134652504921684</v>
      </c>
      <c r="BY251" s="34">
        <f t="shared" si="252"/>
        <v>4.4950736238219058</v>
      </c>
      <c r="BZ251" s="33">
        <f t="shared" si="253"/>
        <v>0.41015296556322345</v>
      </c>
      <c r="CA251" s="14">
        <f t="shared" si="254"/>
        <v>1.5521475427444313</v>
      </c>
      <c r="CB251" s="1">
        <f t="shared" si="255"/>
        <v>2.4381147619566681</v>
      </c>
      <c r="CC251" s="1">
        <f t="shared" si="256"/>
        <v>0.6442686487341589</v>
      </c>
      <c r="CD251" s="1">
        <f>SUM(CB$3:CB251)</f>
        <v>257.7043952681052</v>
      </c>
      <c r="CE251" s="1">
        <f>SUM(CC$3:CC251)</f>
        <v>126.04435497281365</v>
      </c>
      <c r="CF251" s="1">
        <f t="shared" si="257"/>
        <v>0.16795901693479268</v>
      </c>
      <c r="CG251" s="1">
        <f t="shared" si="258"/>
        <v>2.219147567862103E-2</v>
      </c>
      <c r="CH251" s="1">
        <f>SUM(CF$3:CF251)</f>
        <v>10.762494468446201</v>
      </c>
      <c r="CI251" s="1">
        <f>SUM(CG$3:CG251)</f>
        <v>2.3018141611292418</v>
      </c>
      <c r="CJ251" s="1">
        <f t="shared" si="259"/>
        <v>13.064308629575443</v>
      </c>
      <c r="CK251" s="34">
        <f t="shared" si="260"/>
        <v>8.4606803073169594</v>
      </c>
      <c r="CL251" s="33">
        <f t="shared" si="261"/>
        <v>0.32626034811355897</v>
      </c>
      <c r="CM251" s="14">
        <f t="shared" si="262"/>
        <v>1.6360401601940959</v>
      </c>
      <c r="CN251" s="1">
        <f t="shared" si="263"/>
        <v>3.0650368816867002</v>
      </c>
      <c r="CO251" s="1">
        <f t="shared" si="264"/>
        <v>0.61123193936838471</v>
      </c>
      <c r="CP251" s="1">
        <f>SUM(CN$3:CN251)</f>
        <v>288.31050717154596</v>
      </c>
      <c r="CQ251" s="1">
        <f>SUM(CO$3:CO251)</f>
        <v>120.83866748043521</v>
      </c>
      <c r="CR251" s="1">
        <f t="shared" si="265"/>
        <v>0.21114698518286157</v>
      </c>
      <c r="CS251" s="1">
        <f t="shared" si="266"/>
        <v>2.1053544578244363E-2</v>
      </c>
      <c r="CT251" s="1">
        <f>SUM(CR$3:CR251)</f>
        <v>12.313750546334157</v>
      </c>
      <c r="CU251" s="1">
        <f>SUM(CS$3:CS251)</f>
        <v>2.2011538945622471</v>
      </c>
      <c r="CV251" s="1">
        <f t="shared" si="267"/>
        <v>14.514904440896405</v>
      </c>
      <c r="CW251" s="34">
        <f t="shared" si="268"/>
        <v>10.112596651771909</v>
      </c>
    </row>
    <row r="252" spans="39:101" x14ac:dyDescent="0.15">
      <c r="AM252" s="12">
        <v>249</v>
      </c>
      <c r="AN252" s="13">
        <f t="shared" si="269"/>
        <v>15122.168674698794</v>
      </c>
      <c r="AO252" s="14">
        <f t="shared" si="228"/>
        <v>3665.9655593119996</v>
      </c>
      <c r="AP252" s="33">
        <f t="shared" si="229"/>
        <v>1.1597745628282856</v>
      </c>
      <c r="AQ252" s="14">
        <f t="shared" si="230"/>
        <v>0.79464522054640652</v>
      </c>
      <c r="AR252" s="1">
        <f t="shared" si="231"/>
        <v>0.86223653462561622</v>
      </c>
      <c r="AS252" s="1">
        <f t="shared" si="232"/>
        <v>1.2584232235265813</v>
      </c>
      <c r="AT252" s="1">
        <f>SUM(AR$3:AR252)</f>
        <v>139.87241762993764</v>
      </c>
      <c r="AU252" s="1">
        <f>SUM(AS$3:AS252)</f>
        <v>208.64582983172016</v>
      </c>
      <c r="AV252" s="1">
        <f t="shared" si="233"/>
        <v>5.9638026978271794E-2</v>
      </c>
      <c r="AW252" s="1">
        <f t="shared" si="234"/>
        <v>4.3520469813627609E-2</v>
      </c>
      <c r="AX252" s="1">
        <f>SUM(AV$3:AV252)</f>
        <v>5.3626283327495203</v>
      </c>
      <c r="AY252" s="1">
        <f>SUM(AW$3:AW252)</f>
        <v>3.9875633831679971</v>
      </c>
      <c r="AZ252" s="1">
        <f t="shared" si="235"/>
        <v>9.3501917159175179</v>
      </c>
      <c r="BA252" s="1">
        <f t="shared" si="236"/>
        <v>1.3750649495815233</v>
      </c>
      <c r="BB252" s="33">
        <f t="shared" si="237"/>
        <v>1.0758819453786215</v>
      </c>
      <c r="BC252" s="14">
        <f t="shared" si="238"/>
        <v>0.87853783799607099</v>
      </c>
      <c r="BD252" s="1">
        <f t="shared" si="239"/>
        <v>0.92947000764854615</v>
      </c>
      <c r="BE252" s="1">
        <f t="shared" si="240"/>
        <v>1.1382549012128858</v>
      </c>
      <c r="BF252" s="1">
        <f>SUM(BD$3:BD252)</f>
        <v>147.11376323900635</v>
      </c>
      <c r="BG252" s="1">
        <f>SUM(BE$3:BE252)</f>
        <v>194.44876776483048</v>
      </c>
      <c r="BH252" s="1">
        <f t="shared" si="241"/>
        <v>6.4288342195691101E-2</v>
      </c>
      <c r="BI252" s="1">
        <f t="shared" si="242"/>
        <v>3.9364648666945633E-2</v>
      </c>
      <c r="BJ252" s="1">
        <f>SUM(BH$3:BH252)</f>
        <v>5.6717489153346916</v>
      </c>
      <c r="BK252" s="1">
        <f>SUM(BI$3:BI252)</f>
        <v>3.6896374321324816</v>
      </c>
      <c r="BL252" s="1">
        <f t="shared" si="243"/>
        <v>9.3613863474671728</v>
      </c>
      <c r="BM252" s="34">
        <f t="shared" si="244"/>
        <v>1.98211148320221</v>
      </c>
      <c r="BN252" s="33">
        <f t="shared" si="245"/>
        <v>0.74031147557996346</v>
      </c>
      <c r="BO252" s="14">
        <f t="shared" si="246"/>
        <v>1.2141083077947288</v>
      </c>
      <c r="BP252" s="1">
        <f t="shared" si="247"/>
        <v>1.3507827893882036</v>
      </c>
      <c r="BQ252" s="1">
        <f t="shared" si="248"/>
        <v>0.82364974655051248</v>
      </c>
      <c r="BR252" s="1">
        <f>SUM(BP$3:BP252)</f>
        <v>186.42504669000718</v>
      </c>
      <c r="BS252" s="1">
        <f>SUM(BQ$3:BQ252)</f>
        <v>153.24034490908994</v>
      </c>
      <c r="BT252" s="1">
        <f t="shared" si="249"/>
        <v>9.3429142932684089E-2</v>
      </c>
      <c r="BU252" s="1">
        <f t="shared" si="250"/>
        <v>2.8484553734871888E-2</v>
      </c>
      <c r="BV252" s="1">
        <f>SUM(BT$3:BT252)</f>
        <v>7.4082922073044788</v>
      </c>
      <c r="BW252" s="1">
        <f>SUM(BU$3:BU252)</f>
        <v>2.8482739942847606</v>
      </c>
      <c r="BX252" s="1">
        <f t="shared" si="251"/>
        <v>10.256566201589239</v>
      </c>
      <c r="BY252" s="34">
        <f t="shared" si="252"/>
        <v>4.5600182130197187</v>
      </c>
      <c r="BZ252" s="33">
        <f t="shared" si="253"/>
        <v>0.40474100578130584</v>
      </c>
      <c r="CA252" s="14">
        <f t="shared" si="254"/>
        <v>1.5496787775933867</v>
      </c>
      <c r="CB252" s="1">
        <f t="shared" si="255"/>
        <v>2.4707158052088527</v>
      </c>
      <c r="CC252" s="1">
        <f t="shared" si="256"/>
        <v>0.64529502143210327</v>
      </c>
      <c r="CD252" s="1">
        <f>SUM(CB$3:CB252)</f>
        <v>260.17511107331404</v>
      </c>
      <c r="CE252" s="1">
        <f>SUM(CC$3:CC252)</f>
        <v>126.68964999424576</v>
      </c>
      <c r="CF252" s="1">
        <f t="shared" si="257"/>
        <v>0.17089117652694566</v>
      </c>
      <c r="CG252" s="1">
        <f t="shared" si="258"/>
        <v>2.2316452824526902E-2</v>
      </c>
      <c r="CH252" s="1">
        <f>SUM(CF$3:CF252)</f>
        <v>10.933385644973146</v>
      </c>
      <c r="CI252" s="1">
        <f>SUM(CG$3:CG252)</f>
        <v>2.3241306139537685</v>
      </c>
      <c r="CJ252" s="1">
        <f t="shared" si="259"/>
        <v>13.257516258926914</v>
      </c>
      <c r="CK252" s="34">
        <f t="shared" si="260"/>
        <v>8.6092550310193783</v>
      </c>
      <c r="CL252" s="33">
        <f t="shared" si="261"/>
        <v>0.32084838833164137</v>
      </c>
      <c r="CM252" s="14">
        <f t="shared" si="262"/>
        <v>1.6335713950430508</v>
      </c>
      <c r="CN252" s="1">
        <f t="shared" si="263"/>
        <v>3.1167368650340892</v>
      </c>
      <c r="CO252" s="1">
        <f t="shared" si="264"/>
        <v>0.61215567500411949</v>
      </c>
      <c r="CP252" s="1">
        <f>SUM(CN$3:CN252)</f>
        <v>291.42724403658008</v>
      </c>
      <c r="CQ252" s="1">
        <f>SUM(CO$3:CO252)</f>
        <v>121.45082315543932</v>
      </c>
      <c r="CR252" s="1">
        <f t="shared" si="265"/>
        <v>0.21557429983152449</v>
      </c>
      <c r="CS252" s="1">
        <f t="shared" si="266"/>
        <v>2.1170383760559134E-2</v>
      </c>
      <c r="CT252" s="1">
        <f>SUM(CR$3:CR252)</f>
        <v>12.529324846165682</v>
      </c>
      <c r="CU252" s="1">
        <f>SUM(CS$3:CS252)</f>
        <v>2.2223242783228061</v>
      </c>
      <c r="CV252" s="1">
        <f t="shared" si="267"/>
        <v>14.751649124488488</v>
      </c>
      <c r="CW252" s="34">
        <f t="shared" si="268"/>
        <v>10.307000567842877</v>
      </c>
    </row>
    <row r="253" spans="39:101" x14ac:dyDescent="0.15">
      <c r="AM253" s="12">
        <v>250</v>
      </c>
      <c r="AN253" s="13">
        <f t="shared" si="269"/>
        <v>15061.679999999998</v>
      </c>
      <c r="AO253" s="14">
        <f t="shared" si="228"/>
        <v>3688.8284439999993</v>
      </c>
      <c r="AP253" s="33">
        <f t="shared" si="229"/>
        <v>1.1543883004427447</v>
      </c>
      <c r="AQ253" s="14">
        <f t="shared" si="230"/>
        <v>0.79221380379844908</v>
      </c>
      <c r="AR253" s="1">
        <f t="shared" si="231"/>
        <v>0.86625964557720148</v>
      </c>
      <c r="AS253" s="1">
        <f t="shared" si="232"/>
        <v>1.262285503238233</v>
      </c>
      <c r="AT253" s="1">
        <f>SUM(AR$3:AR253)</f>
        <v>140.73867727551485</v>
      </c>
      <c r="AU253" s="1">
        <f>SUM(AS$3:AS253)</f>
        <v>209.90811533495841</v>
      </c>
      <c r="AV253" s="1">
        <f t="shared" si="233"/>
        <v>6.0156919831750102E-2</v>
      </c>
      <c r="AW253" s="1">
        <f t="shared" si="234"/>
        <v>4.3829357751327527E-2</v>
      </c>
      <c r="AX253" s="1">
        <f>SUM(AV$3:AV253)</f>
        <v>5.4227852525812708</v>
      </c>
      <c r="AY253" s="1">
        <f>SUM(AW$3:AW253)</f>
        <v>4.0313927409193244</v>
      </c>
      <c r="AZ253" s="1">
        <f t="shared" si="235"/>
        <v>9.4541779935005952</v>
      </c>
      <c r="BA253" s="1">
        <f t="shared" si="236"/>
        <v>1.3913925116619463</v>
      </c>
      <c r="BB253" s="33">
        <f t="shared" si="237"/>
        <v>1.0704956829930801</v>
      </c>
      <c r="BC253" s="14">
        <f t="shared" si="238"/>
        <v>0.87610642124811366</v>
      </c>
      <c r="BD253" s="1">
        <f t="shared" si="239"/>
        <v>0.93414669100208247</v>
      </c>
      <c r="BE253" s="1">
        <f t="shared" si="240"/>
        <v>1.1414138462487078</v>
      </c>
      <c r="BF253" s="1">
        <f>SUM(BD$3:BD253)</f>
        <v>148.04790993000842</v>
      </c>
      <c r="BG253" s="1">
        <f>SUM(BE$3:BE253)</f>
        <v>195.59018161107917</v>
      </c>
      <c r="BH253" s="1">
        <f t="shared" si="241"/>
        <v>6.4871297986255724E-2</v>
      </c>
      <c r="BI253" s="1">
        <f t="shared" si="242"/>
        <v>3.9632425216969025E-2</v>
      </c>
      <c r="BJ253" s="1">
        <f>SUM(BH$3:BH253)</f>
        <v>5.736620213320947</v>
      </c>
      <c r="BK253" s="1">
        <f>SUM(BI$3:BI253)</f>
        <v>3.7292698573494505</v>
      </c>
      <c r="BL253" s="1">
        <f t="shared" si="243"/>
        <v>9.4658900706703974</v>
      </c>
      <c r="BM253" s="34">
        <f t="shared" si="244"/>
        <v>2.0073503559714965</v>
      </c>
      <c r="BN253" s="33">
        <f t="shared" si="245"/>
        <v>0.73492521319442228</v>
      </c>
      <c r="BO253" s="14">
        <f t="shared" si="246"/>
        <v>1.2116768910467712</v>
      </c>
      <c r="BP253" s="1">
        <f t="shared" si="247"/>
        <v>1.3606826681770856</v>
      </c>
      <c r="BQ253" s="1">
        <f t="shared" si="248"/>
        <v>0.82530252692703998</v>
      </c>
      <c r="BR253" s="1">
        <f>SUM(BP$3:BP253)</f>
        <v>187.78572935818426</v>
      </c>
      <c r="BS253" s="1">
        <f>SUM(BQ$3:BQ253)</f>
        <v>154.06564743601697</v>
      </c>
      <c r="BT253" s="1">
        <f t="shared" si="249"/>
        <v>9.4491851956742048E-2</v>
      </c>
      <c r="BU253" s="1">
        <f t="shared" si="250"/>
        <v>2.865633774052222E-2</v>
      </c>
      <c r="BV253" s="1">
        <f>SUM(BT$3:BT253)</f>
        <v>7.5027840592612209</v>
      </c>
      <c r="BW253" s="1">
        <f>SUM(BU$3:BU253)</f>
        <v>2.8769303320252826</v>
      </c>
      <c r="BX253" s="1">
        <f t="shared" si="251"/>
        <v>10.379714391286504</v>
      </c>
      <c r="BY253" s="34">
        <f t="shared" si="252"/>
        <v>4.6258537272359384</v>
      </c>
      <c r="BZ253" s="33">
        <f t="shared" si="253"/>
        <v>0.39935474339576454</v>
      </c>
      <c r="CA253" s="14">
        <f t="shared" si="254"/>
        <v>1.5472473608454291</v>
      </c>
      <c r="CB253" s="1">
        <f t="shared" si="255"/>
        <v>2.5040393698516561</v>
      </c>
      <c r="CC253" s="1">
        <f t="shared" si="256"/>
        <v>0.6463090681593352</v>
      </c>
      <c r="CD253" s="1">
        <f>SUM(CB$3:CB253)</f>
        <v>262.67915044316572</v>
      </c>
      <c r="CE253" s="1">
        <f>SUM(CC$3:CC253)</f>
        <v>127.3359590624051</v>
      </c>
      <c r="CF253" s="1">
        <f t="shared" si="257"/>
        <v>0.17389162290636501</v>
      </c>
      <c r="CG253" s="1">
        <f t="shared" si="258"/>
        <v>2.2441287088865804E-2</v>
      </c>
      <c r="CH253" s="1">
        <f>SUM(CF$3:CF253)</f>
        <v>11.107277267879512</v>
      </c>
      <c r="CI253" s="1">
        <f>SUM(CG$3:CG253)</f>
        <v>2.3465719010426342</v>
      </c>
      <c r="CJ253" s="1">
        <f t="shared" si="259"/>
        <v>13.453849168922147</v>
      </c>
      <c r="CK253" s="34">
        <f t="shared" si="260"/>
        <v>8.7607053668368771</v>
      </c>
      <c r="CL253" s="33">
        <f t="shared" si="261"/>
        <v>0.31546212594610012</v>
      </c>
      <c r="CM253" s="14">
        <f t="shared" si="262"/>
        <v>1.6311399782950933</v>
      </c>
      <c r="CN253" s="1">
        <f t="shared" si="263"/>
        <v>3.1699526432877083</v>
      </c>
      <c r="CO253" s="1">
        <f t="shared" si="264"/>
        <v>0.61306816907597594</v>
      </c>
      <c r="CP253" s="1">
        <f>SUM(CN$3:CN253)</f>
        <v>294.59719667986781</v>
      </c>
      <c r="CQ253" s="1">
        <f>SUM(CO$3:CO253)</f>
        <v>122.0638913245153</v>
      </c>
      <c r="CR253" s="1">
        <f t="shared" si="265"/>
        <v>0.22013560022831308</v>
      </c>
      <c r="CS253" s="1">
        <f t="shared" si="266"/>
        <v>2.128708920402694E-2</v>
      </c>
      <c r="CT253" s="1">
        <f>SUM(CR$3:CR253)</f>
        <v>12.749460446393995</v>
      </c>
      <c r="CU253" s="1">
        <f>SUM(CS$3:CS253)</f>
        <v>2.243611367526833</v>
      </c>
      <c r="CV253" s="1">
        <f t="shared" si="267"/>
        <v>14.993071813920828</v>
      </c>
      <c r="CW253" s="34">
        <f t="shared" si="268"/>
        <v>10.505849078867161</v>
      </c>
    </row>
    <row r="254" spans="39:101" x14ac:dyDescent="0.15">
      <c r="AM254" s="12">
        <v>251</v>
      </c>
      <c r="AN254" s="13">
        <f t="shared" si="269"/>
        <v>15001.673306772907</v>
      </c>
      <c r="AO254" s="14">
        <f t="shared" si="228"/>
        <v>3711.7814774319995</v>
      </c>
      <c r="AP254" s="33">
        <f t="shared" si="229"/>
        <v>1.1490273586858535</v>
      </c>
      <c r="AQ254" s="14">
        <f t="shared" si="230"/>
        <v>0.78981935868585329</v>
      </c>
      <c r="AR254" s="1">
        <f t="shared" si="231"/>
        <v>0.87030129651891264</v>
      </c>
      <c r="AS254" s="1">
        <f t="shared" si="232"/>
        <v>1.2661122939096572</v>
      </c>
      <c r="AT254" s="1">
        <f>SUM(AR$3:AR254)</f>
        <v>141.60897857203375</v>
      </c>
      <c r="AU254" s="1">
        <f>SUM(AS$3:AS254)</f>
        <v>211.17422762886807</v>
      </c>
      <c r="AV254" s="1">
        <f t="shared" si="233"/>
        <v>6.067934039617974E-2</v>
      </c>
      <c r="AW254" s="1">
        <f t="shared" si="234"/>
        <v>4.413808135712833E-2</v>
      </c>
      <c r="AX254" s="1">
        <f>SUM(AV$3:AV254)</f>
        <v>5.4834645929774508</v>
      </c>
      <c r="AY254" s="1">
        <f>SUM(AW$3:AW254)</f>
        <v>4.0755308222764528</v>
      </c>
      <c r="AZ254" s="1">
        <f t="shared" si="235"/>
        <v>9.5589954152539036</v>
      </c>
      <c r="BA254" s="1">
        <f t="shared" si="236"/>
        <v>1.407933770700998</v>
      </c>
      <c r="BB254" s="33">
        <f t="shared" si="237"/>
        <v>1.0651347412361889</v>
      </c>
      <c r="BC254" s="14">
        <f t="shared" si="238"/>
        <v>0.87371197613551776</v>
      </c>
      <c r="BD254" s="1">
        <f t="shared" si="239"/>
        <v>0.93884835531644206</v>
      </c>
      <c r="BE254" s="1">
        <f t="shared" si="240"/>
        <v>1.1445419398084276</v>
      </c>
      <c r="BF254" s="1">
        <f>SUM(BD$3:BD254)</f>
        <v>148.98675828532487</v>
      </c>
      <c r="BG254" s="1">
        <f>SUM(BE$3:BE254)</f>
        <v>196.73472355088759</v>
      </c>
      <c r="BH254" s="1">
        <f t="shared" si="241"/>
        <v>6.545859366234083E-2</v>
      </c>
      <c r="BI254" s="1">
        <f t="shared" si="242"/>
        <v>3.990000373498824E-2</v>
      </c>
      <c r="BJ254" s="1">
        <f>SUM(BH$3:BH254)</f>
        <v>5.802078806983288</v>
      </c>
      <c r="BK254" s="1">
        <f>SUM(BI$3:BI254)</f>
        <v>3.7691698610844386</v>
      </c>
      <c r="BL254" s="1">
        <f t="shared" si="243"/>
        <v>9.5712486680677262</v>
      </c>
      <c r="BM254" s="34">
        <f t="shared" si="244"/>
        <v>2.0329089458988494</v>
      </c>
      <c r="BN254" s="33">
        <f t="shared" si="245"/>
        <v>0.72956427143753122</v>
      </c>
      <c r="BO254" s="14">
        <f t="shared" si="246"/>
        <v>1.2092824459341756</v>
      </c>
      <c r="BP254" s="1">
        <f t="shared" si="247"/>
        <v>1.3706811574388136</v>
      </c>
      <c r="BQ254" s="1">
        <f t="shared" si="248"/>
        <v>0.82693667088460543</v>
      </c>
      <c r="BR254" s="1">
        <f>SUM(BP$3:BP254)</f>
        <v>189.15641051562307</v>
      </c>
      <c r="BS254" s="1">
        <f>SUM(BQ$3:BQ254)</f>
        <v>154.89258410690158</v>
      </c>
      <c r="BT254" s="1">
        <f t="shared" si="249"/>
        <v>9.5566936254761731E-2</v>
      </c>
      <c r="BU254" s="1">
        <f t="shared" si="250"/>
        <v>2.8827931165560549E-2</v>
      </c>
      <c r="BV254" s="1">
        <f>SUM(BT$3:BT254)</f>
        <v>7.5983509955159825</v>
      </c>
      <c r="BW254" s="1">
        <f>SUM(BU$3:BU254)</f>
        <v>2.905758263190843</v>
      </c>
      <c r="BX254" s="1">
        <f t="shared" si="251"/>
        <v>10.504109258706826</v>
      </c>
      <c r="BY254" s="34">
        <f t="shared" si="252"/>
        <v>4.6925927323251395</v>
      </c>
      <c r="BZ254" s="33">
        <f t="shared" si="253"/>
        <v>0.39399380163887354</v>
      </c>
      <c r="CA254" s="14">
        <f t="shared" si="254"/>
        <v>1.5448529157328332</v>
      </c>
      <c r="CB254" s="1">
        <f t="shared" si="255"/>
        <v>2.53811099525007</v>
      </c>
      <c r="CC254" s="1">
        <f t="shared" si="256"/>
        <v>0.6473108150400384</v>
      </c>
      <c r="CD254" s="1">
        <f>SUM(CB$3:CB254)</f>
        <v>265.21726143841579</v>
      </c>
      <c r="CE254" s="1">
        <f>SUM(CC$3:CC254)</f>
        <v>127.98326987744514</v>
      </c>
      <c r="CF254" s="1">
        <f t="shared" si="257"/>
        <v>0.17696273883549099</v>
      </c>
      <c r="CG254" s="1">
        <f t="shared" si="258"/>
        <v>2.2565974246534674E-2</v>
      </c>
      <c r="CH254" s="1">
        <f>SUM(CF$3:CF254)</f>
        <v>11.284240006715002</v>
      </c>
      <c r="CI254" s="1">
        <f>SUM(CG$3:CG254)</f>
        <v>2.369137875289169</v>
      </c>
      <c r="CJ254" s="1">
        <f t="shared" si="259"/>
        <v>13.653377882004172</v>
      </c>
      <c r="CK254" s="34">
        <f t="shared" si="260"/>
        <v>8.915102131425833</v>
      </c>
      <c r="CL254" s="33">
        <f t="shared" si="261"/>
        <v>0.31010118418920907</v>
      </c>
      <c r="CM254" s="14">
        <f t="shared" si="262"/>
        <v>1.6287455331824976</v>
      </c>
      <c r="CN254" s="1">
        <f t="shared" si="263"/>
        <v>3.224753889974981</v>
      </c>
      <c r="CO254" s="1">
        <f t="shared" si="264"/>
        <v>0.61396945049239438</v>
      </c>
      <c r="CP254" s="1">
        <f>SUM(CN$3:CN254)</f>
        <v>297.82195056984278</v>
      </c>
      <c r="CQ254" s="1">
        <f>SUM(CO$3:CO254)</f>
        <v>122.67786077500769</v>
      </c>
      <c r="CR254" s="1">
        <f t="shared" si="265"/>
        <v>0.22483700732881118</v>
      </c>
      <c r="CS254" s="1">
        <f t="shared" si="266"/>
        <v>2.1403657232443193E-2</v>
      </c>
      <c r="CT254" s="1">
        <f>SUM(CR$3:CR254)</f>
        <v>12.974297453722805</v>
      </c>
      <c r="CU254" s="1">
        <f>SUM(CS$3:CS254)</f>
        <v>2.265015024759276</v>
      </c>
      <c r="CV254" s="1">
        <f t="shared" si="267"/>
        <v>15.239312478482081</v>
      </c>
      <c r="CW254" s="34">
        <f t="shared" si="268"/>
        <v>10.70928242896353</v>
      </c>
    </row>
    <row r="255" spans="39:101" x14ac:dyDescent="0.15">
      <c r="AM255" s="12">
        <v>252</v>
      </c>
      <c r="AN255" s="13">
        <f t="shared" si="269"/>
        <v>14942.142857142857</v>
      </c>
      <c r="AO255" s="14">
        <f t="shared" si="228"/>
        <v>3734.8246596079994</v>
      </c>
      <c r="AP255" s="33">
        <f t="shared" si="229"/>
        <v>1.1436913667703268</v>
      </c>
      <c r="AQ255" s="14">
        <f t="shared" si="230"/>
        <v>0.78746151442133361</v>
      </c>
      <c r="AR255" s="1">
        <f t="shared" si="231"/>
        <v>0.87436176319482306</v>
      </c>
      <c r="AS255" s="1">
        <f t="shared" si="232"/>
        <v>1.2699033307486149</v>
      </c>
      <c r="AT255" s="1">
        <f>SUM(AR$3:AR255)</f>
        <v>142.48334033522858</v>
      </c>
      <c r="AU255" s="1">
        <f>SUM(AS$3:AS255)</f>
        <v>212.44413095961667</v>
      </c>
      <c r="AV255" s="1">
        <f t="shared" si="233"/>
        <v>6.1205323423637617E-2</v>
      </c>
      <c r="AW255" s="1">
        <f t="shared" si="234"/>
        <v>4.4446616576201518E-2</v>
      </c>
      <c r="AX255" s="1">
        <f>SUM(AV$3:AV255)</f>
        <v>5.5446699164010882</v>
      </c>
      <c r="AY255" s="1">
        <f>SUM(AW$3:AW255)</f>
        <v>4.1199774388526542</v>
      </c>
      <c r="AZ255" s="1">
        <f t="shared" si="235"/>
        <v>9.6646473552537415</v>
      </c>
      <c r="BA255" s="1">
        <f t="shared" si="236"/>
        <v>1.424692477548434</v>
      </c>
      <c r="BB255" s="33">
        <f t="shared" si="237"/>
        <v>1.0597987493206624</v>
      </c>
      <c r="BC255" s="14">
        <f t="shared" si="238"/>
        <v>0.87135413187099808</v>
      </c>
      <c r="BD255" s="1">
        <f t="shared" si="239"/>
        <v>0.94357537281583526</v>
      </c>
      <c r="BE255" s="1">
        <f t="shared" si="240"/>
        <v>1.1476390177352687</v>
      </c>
      <c r="BF255" s="1">
        <f>SUM(BD$3:BD255)</f>
        <v>149.93033365814071</v>
      </c>
      <c r="BG255" s="1">
        <f>SUM(BE$3:BE255)</f>
        <v>197.88236256862285</v>
      </c>
      <c r="BH255" s="1">
        <f t="shared" si="241"/>
        <v>6.6050276097108465E-2</v>
      </c>
      <c r="BI255" s="1">
        <f t="shared" si="242"/>
        <v>4.0167365620734398E-2</v>
      </c>
      <c r="BJ255" s="1">
        <f>SUM(BH$3:BH255)</f>
        <v>5.8681290830803965</v>
      </c>
      <c r="BK255" s="1">
        <f>SUM(BI$3:BI255)</f>
        <v>3.8093372267051731</v>
      </c>
      <c r="BL255" s="1">
        <f t="shared" si="243"/>
        <v>9.6774663097855687</v>
      </c>
      <c r="BM255" s="34">
        <f t="shared" si="244"/>
        <v>2.0587918563752234</v>
      </c>
      <c r="BN255" s="33">
        <f t="shared" si="245"/>
        <v>0.72422827952200464</v>
      </c>
      <c r="BO255" s="14">
        <f t="shared" si="246"/>
        <v>1.2069246016696555</v>
      </c>
      <c r="BP255" s="1">
        <f t="shared" si="247"/>
        <v>1.3807801052176623</v>
      </c>
      <c r="BQ255" s="1">
        <f t="shared" si="248"/>
        <v>0.82855217187271124</v>
      </c>
      <c r="BR255" s="1">
        <f>SUM(BP$3:BP255)</f>
        <v>190.53719062084073</v>
      </c>
      <c r="BS255" s="1">
        <f>SUM(BQ$3:BQ255)</f>
        <v>155.72113627877428</v>
      </c>
      <c r="BT255" s="1">
        <f t="shared" si="249"/>
        <v>9.6654607365236359E-2</v>
      </c>
      <c r="BU255" s="1">
        <f t="shared" si="250"/>
        <v>2.8999326015544894E-2</v>
      </c>
      <c r="BV255" s="1">
        <f>SUM(BT$3:BT255)</f>
        <v>7.6950056028812188</v>
      </c>
      <c r="BW255" s="1">
        <f>SUM(BU$3:BU255)</f>
        <v>2.934757589206388</v>
      </c>
      <c r="BX255" s="1">
        <f t="shared" si="251"/>
        <v>10.629763192087607</v>
      </c>
      <c r="BY255" s="34">
        <f t="shared" si="252"/>
        <v>4.7602480136748309</v>
      </c>
      <c r="BZ255" s="33">
        <f t="shared" si="253"/>
        <v>0.38865780972334701</v>
      </c>
      <c r="CA255" s="14">
        <f t="shared" si="254"/>
        <v>1.5424950714683134</v>
      </c>
      <c r="CB255" s="1">
        <f t="shared" si="255"/>
        <v>2.5729574319163078</v>
      </c>
      <c r="CC255" s="1">
        <f t="shared" si="256"/>
        <v>0.64830028860195443</v>
      </c>
      <c r="CD255" s="1">
        <f>SUM(CB$3:CB255)</f>
        <v>267.79021887033207</v>
      </c>
      <c r="CE255" s="1">
        <f>SUM(CC$3:CC255)</f>
        <v>128.63157016604708</v>
      </c>
      <c r="CF255" s="1">
        <f t="shared" si="257"/>
        <v>0.18010702023414155</v>
      </c>
      <c r="CG255" s="1">
        <f t="shared" si="258"/>
        <v>2.2690510101068408E-2</v>
      </c>
      <c r="CH255" s="1">
        <f>SUM(CF$3:CF255)</f>
        <v>11.464347026949143</v>
      </c>
      <c r="CI255" s="1">
        <f>SUM(CG$3:CG255)</f>
        <v>2.3918283853902373</v>
      </c>
      <c r="CJ255" s="1">
        <f t="shared" si="259"/>
        <v>13.856175412339381</v>
      </c>
      <c r="CK255" s="34">
        <f t="shared" si="260"/>
        <v>9.0725186415589061</v>
      </c>
      <c r="CL255" s="33">
        <f t="shared" si="261"/>
        <v>0.30476519227368254</v>
      </c>
      <c r="CM255" s="14">
        <f t="shared" si="262"/>
        <v>1.626387688917978</v>
      </c>
      <c r="CN255" s="1">
        <f t="shared" si="263"/>
        <v>3.2812146050523672</v>
      </c>
      <c r="CO255" s="1">
        <f t="shared" si="264"/>
        <v>0.6148595484421624</v>
      </c>
      <c r="CP255" s="1">
        <f>SUM(CN$3:CN255)</f>
        <v>301.10316517489514</v>
      </c>
      <c r="CQ255" s="1">
        <f>SUM(CO$3:CO255)</f>
        <v>123.29272032344986</v>
      </c>
      <c r="CR255" s="1">
        <f t="shared" si="265"/>
        <v>0.22968502235366572</v>
      </c>
      <c r="CS255" s="1">
        <f t="shared" si="266"/>
        <v>2.1520084195475683E-2</v>
      </c>
      <c r="CT255" s="1">
        <f>SUM(CR$3:CR255)</f>
        <v>13.203982476076471</v>
      </c>
      <c r="CU255" s="1">
        <f>SUM(CS$3:CS255)</f>
        <v>2.2865351089547516</v>
      </c>
      <c r="CV255" s="1">
        <f t="shared" si="267"/>
        <v>15.490517585031222</v>
      </c>
      <c r="CW255" s="34">
        <f t="shared" si="268"/>
        <v>10.917447367121719</v>
      </c>
    </row>
    <row r="256" spans="39:101" x14ac:dyDescent="0.15">
      <c r="AM256" s="12">
        <v>253</v>
      </c>
      <c r="AN256" s="13">
        <f t="shared" si="269"/>
        <v>14883.083003952568</v>
      </c>
      <c r="AO256" s="14">
        <f t="shared" si="228"/>
        <v>3757.9579905279993</v>
      </c>
      <c r="AP256" s="33">
        <f t="shared" si="229"/>
        <v>1.1383799597711286</v>
      </c>
      <c r="AQ256" s="14">
        <f t="shared" si="230"/>
        <v>0.78513990607985329</v>
      </c>
      <c r="AR256" s="1">
        <f t="shared" si="231"/>
        <v>0.87844132481131354</v>
      </c>
      <c r="AS256" s="1">
        <f t="shared" si="232"/>
        <v>1.2736583534429267</v>
      </c>
      <c r="AT256" s="1">
        <f>SUM(AR$3:AR256)</f>
        <v>143.3617816600399</v>
      </c>
      <c r="AU256" s="1">
        <f>SUM(AS$3:AS256)</f>
        <v>213.7177893130596</v>
      </c>
      <c r="AV256" s="1">
        <f t="shared" si="233"/>
        <v>6.1734904215906203E-2</v>
      </c>
      <c r="AW256" s="1">
        <f t="shared" si="234"/>
        <v>4.475493936403617E-2</v>
      </c>
      <c r="AX256" s="1">
        <f>SUM(AV$3:AV256)</f>
        <v>5.6064048206169943</v>
      </c>
      <c r="AY256" s="1">
        <f>SUM(AW$3:AW256)</f>
        <v>4.1647323782166907</v>
      </c>
      <c r="AZ256" s="1">
        <f t="shared" si="235"/>
        <v>9.771137198833685</v>
      </c>
      <c r="BA256" s="1">
        <f t="shared" si="236"/>
        <v>1.4416724424003036</v>
      </c>
      <c r="BB256" s="33">
        <f t="shared" si="237"/>
        <v>1.054487342321464</v>
      </c>
      <c r="BC256" s="14">
        <f t="shared" si="238"/>
        <v>0.86903252352951776</v>
      </c>
      <c r="BD256" s="1">
        <f t="shared" si="239"/>
        <v>0.94832812103603858</v>
      </c>
      <c r="BE256" s="1">
        <f t="shared" si="240"/>
        <v>1.1507049194644252</v>
      </c>
      <c r="BF256" s="1">
        <f>SUM(BD$3:BD256)</f>
        <v>150.87866177917675</v>
      </c>
      <c r="BG256" s="1">
        <f>SUM(BE$3:BE256)</f>
        <v>199.03306748808728</v>
      </c>
      <c r="BH256" s="1">
        <f t="shared" si="241"/>
        <v>6.664639295058826E-2</v>
      </c>
      <c r="BI256" s="1">
        <f t="shared" si="242"/>
        <v>4.0434492308958271E-2</v>
      </c>
      <c r="BJ256" s="1">
        <f>SUM(BH$3:BH256)</f>
        <v>5.9347754760309845</v>
      </c>
      <c r="BK256" s="1">
        <f>SUM(BI$3:BI256)</f>
        <v>3.8497717190141314</v>
      </c>
      <c r="BL256" s="1">
        <f t="shared" si="243"/>
        <v>9.7845471950451159</v>
      </c>
      <c r="BM256" s="34">
        <f t="shared" si="244"/>
        <v>2.0850037570168531</v>
      </c>
      <c r="BN256" s="33">
        <f t="shared" si="245"/>
        <v>0.71891687252280634</v>
      </c>
      <c r="BO256" s="14">
        <f t="shared" si="246"/>
        <v>1.2046029933281754</v>
      </c>
      <c r="BP256" s="1">
        <f t="shared" si="247"/>
        <v>1.3909814030248355</v>
      </c>
      <c r="BQ256" s="1">
        <f t="shared" si="248"/>
        <v>0.83014902464845985</v>
      </c>
      <c r="BR256" s="1">
        <f>SUM(BP$3:BP256)</f>
        <v>191.92817202386556</v>
      </c>
      <c r="BS256" s="1">
        <f>SUM(BQ$3:BQ256)</f>
        <v>156.55128530342273</v>
      </c>
      <c r="BT256" s="1">
        <f t="shared" si="249"/>
        <v>9.7755081934800939E-2</v>
      </c>
      <c r="BU256" s="1">
        <f t="shared" si="250"/>
        <v>2.9170514338341714E-2</v>
      </c>
      <c r="BV256" s="1">
        <f>SUM(BT$3:BT256)</f>
        <v>7.7927606848160194</v>
      </c>
      <c r="BW256" s="1">
        <f>SUM(BU$3:BU256)</f>
        <v>2.9639281035447298</v>
      </c>
      <c r="BX256" s="1">
        <f t="shared" si="251"/>
        <v>10.75668878836075</v>
      </c>
      <c r="BY256" s="34">
        <f t="shared" si="252"/>
        <v>4.8288325812712891</v>
      </c>
      <c r="BZ256" s="33">
        <f t="shared" si="253"/>
        <v>0.38334640272414866</v>
      </c>
      <c r="CA256" s="14">
        <f t="shared" si="254"/>
        <v>1.5401734631268331</v>
      </c>
      <c r="CB256" s="1">
        <f t="shared" si="255"/>
        <v>2.6086067141722671</v>
      </c>
      <c r="CC256" s="1">
        <f t="shared" si="256"/>
        <v>0.64927751577398141</v>
      </c>
      <c r="CD256" s="1">
        <f>SUM(CB$3:CB256)</f>
        <v>270.39882558450432</v>
      </c>
      <c r="CE256" s="1">
        <f>SUM(CC$3:CC256)</f>
        <v>129.28084768182106</v>
      </c>
      <c r="CF256" s="1">
        <f t="shared" si="257"/>
        <v>0.18332708296821765</v>
      </c>
      <c r="CG256" s="1">
        <f t="shared" si="258"/>
        <v>2.2814890484835735E-2</v>
      </c>
      <c r="CH256" s="1">
        <f>SUM(CF$3:CF256)</f>
        <v>11.647674109917361</v>
      </c>
      <c r="CI256" s="1">
        <f>SUM(CG$3:CG256)</f>
        <v>2.4146432758750729</v>
      </c>
      <c r="CJ256" s="1">
        <f t="shared" si="259"/>
        <v>14.062317385792433</v>
      </c>
      <c r="CK256" s="34">
        <f t="shared" si="260"/>
        <v>9.2330308340422889</v>
      </c>
      <c r="CL256" s="33">
        <f t="shared" si="261"/>
        <v>0.29945378527448419</v>
      </c>
      <c r="CM256" s="14">
        <f t="shared" si="262"/>
        <v>1.6240660805764975</v>
      </c>
      <c r="CN256" s="1">
        <f t="shared" si="263"/>
        <v>3.3394134560142019</v>
      </c>
      <c r="CO256" s="1">
        <f t="shared" si="264"/>
        <v>0.6157384923925191</v>
      </c>
      <c r="CP256" s="1">
        <f>SUM(CN$3:CN256)</f>
        <v>304.44257863090934</v>
      </c>
      <c r="CQ256" s="1">
        <f>SUM(CO$3:CO256)</f>
        <v>123.90845881584238</v>
      </c>
      <c r="CR256" s="1">
        <f t="shared" si="265"/>
        <v>0.23468655676988698</v>
      </c>
      <c r="CS256" s="1">
        <f t="shared" si="266"/>
        <v>2.1636366468792682E-2</v>
      </c>
      <c r="CT256" s="1">
        <f>SUM(CR$3:CR256)</f>
        <v>13.438669032846358</v>
      </c>
      <c r="CU256" s="1">
        <f>SUM(CS$3:CS256)</f>
        <v>2.3081714754235443</v>
      </c>
      <c r="CV256" s="1">
        <f t="shared" si="267"/>
        <v>15.746840508269901</v>
      </c>
      <c r="CW256" s="34">
        <f t="shared" si="268"/>
        <v>11.130497557422814</v>
      </c>
    </row>
    <row r="257" spans="39:101" x14ac:dyDescent="0.15">
      <c r="AM257" s="12">
        <v>254</v>
      </c>
      <c r="AN257" s="13">
        <f t="shared" si="269"/>
        <v>14824.488188976378</v>
      </c>
      <c r="AO257" s="14">
        <f t="shared" si="228"/>
        <v>3781.1814701919993</v>
      </c>
      <c r="AP257" s="33">
        <f t="shared" si="229"/>
        <v>1.1330927785100733</v>
      </c>
      <c r="AQ257" s="14">
        <f t="shared" si="230"/>
        <v>0.78285417448322769</v>
      </c>
      <c r="AR257" s="1">
        <f t="shared" si="231"/>
        <v>0.88254026410345698</v>
      </c>
      <c r="AS257" s="1">
        <f t="shared" si="232"/>
        <v>1.2773771062281338</v>
      </c>
      <c r="AT257" s="1">
        <f>SUM(AR$3:AR257)</f>
        <v>144.24432192414335</v>
      </c>
      <c r="AU257" s="1">
        <f>SUM(AS$3:AS257)</f>
        <v>214.99516641928773</v>
      </c>
      <c r="AV257" s="1">
        <f t="shared" si="233"/>
        <v>6.2268118633966134E-2</v>
      </c>
      <c r="AW257" s="1">
        <f t="shared" si="234"/>
        <v>4.5063025691936945E-2</v>
      </c>
      <c r="AX257" s="1">
        <f>SUM(AV$3:AV257)</f>
        <v>5.6686729392509605</v>
      </c>
      <c r="AY257" s="1">
        <f>SUM(AW$3:AW257)</f>
        <v>4.2097954039086281</v>
      </c>
      <c r="AZ257" s="1">
        <f t="shared" si="235"/>
        <v>9.8784683431595894</v>
      </c>
      <c r="BA257" s="1">
        <f t="shared" si="236"/>
        <v>1.4588775353423324</v>
      </c>
      <c r="BB257" s="33">
        <f t="shared" si="237"/>
        <v>1.0492001610604087</v>
      </c>
      <c r="BC257" s="14">
        <f t="shared" si="238"/>
        <v>0.86674679193289206</v>
      </c>
      <c r="BD257" s="1">
        <f t="shared" si="239"/>
        <v>0.95310698293194795</v>
      </c>
      <c r="BE257" s="1">
        <f t="shared" si="240"/>
        <v>1.1537394880573439</v>
      </c>
      <c r="BF257" s="1">
        <f>SUM(BD$3:BD257)</f>
        <v>151.83176876210871</v>
      </c>
      <c r="BG257" s="1">
        <f>SUM(BE$3:BE257)</f>
        <v>200.18680697614462</v>
      </c>
      <c r="BH257" s="1">
        <f t="shared" si="241"/>
        <v>6.7246992684643001E-2</v>
      </c>
      <c r="BI257" s="1">
        <f t="shared" si="242"/>
        <v>4.0701365273134081E-2</v>
      </c>
      <c r="BJ257" s="1">
        <f>SUM(BH$3:BH257)</f>
        <v>6.0020224687156274</v>
      </c>
      <c r="BK257" s="1">
        <f>SUM(BI$3:BI257)</f>
        <v>3.8904730842872657</v>
      </c>
      <c r="BL257" s="1">
        <f t="shared" si="243"/>
        <v>9.8924955530028935</v>
      </c>
      <c r="BM257" s="34">
        <f t="shared" si="244"/>
        <v>2.1115493844283617</v>
      </c>
      <c r="BN257" s="33">
        <f t="shared" si="245"/>
        <v>0.71362969126175113</v>
      </c>
      <c r="BO257" s="14">
        <f t="shared" si="246"/>
        <v>1.2023172617315498</v>
      </c>
      <c r="BP257" s="1">
        <f t="shared" si="247"/>
        <v>1.4012869871374389</v>
      </c>
      <c r="BQ257" s="1">
        <f t="shared" si="248"/>
        <v>0.83172722527481879</v>
      </c>
      <c r="BR257" s="1">
        <f>SUM(BP$3:BP257)</f>
        <v>193.329459011003</v>
      </c>
      <c r="BS257" s="1">
        <f>SUM(BQ$3:BQ257)</f>
        <v>157.38301252869755</v>
      </c>
      <c r="BT257" s="1">
        <f t="shared" si="249"/>
        <v>9.8868581870252631E-2</v>
      </c>
      <c r="BU257" s="1">
        <f t="shared" si="250"/>
        <v>2.9341488224972775E-2</v>
      </c>
      <c r="BV257" s="1">
        <f>SUM(BT$3:BT257)</f>
        <v>7.8916292666862722</v>
      </c>
      <c r="BW257" s="1">
        <f>SUM(BU$3:BU257)</f>
        <v>2.9932695917697028</v>
      </c>
      <c r="BX257" s="1">
        <f t="shared" si="251"/>
        <v>10.884898858455974</v>
      </c>
      <c r="BY257" s="34">
        <f t="shared" si="252"/>
        <v>4.8983596749165699</v>
      </c>
      <c r="BZ257" s="33">
        <f t="shared" si="253"/>
        <v>0.37805922146309345</v>
      </c>
      <c r="CA257" s="14">
        <f t="shared" si="254"/>
        <v>1.5378877315302077</v>
      </c>
      <c r="CB257" s="1">
        <f t="shared" si="255"/>
        <v>2.6450882381072169</v>
      </c>
      <c r="CC257" s="1">
        <f t="shared" si="256"/>
        <v>0.65024252388371284</v>
      </c>
      <c r="CD257" s="1">
        <f>SUM(CB$3:CB257)</f>
        <v>273.04391382261156</v>
      </c>
      <c r="CE257" s="1">
        <f>SUM(CC$3:CC257)</f>
        <v>129.93109020570478</v>
      </c>
      <c r="CF257" s="1">
        <f t="shared" si="257"/>
        <v>0.18662567013312029</v>
      </c>
      <c r="CG257" s="1">
        <f t="shared" si="258"/>
        <v>2.2939111259230979E-2</v>
      </c>
      <c r="CH257" s="1">
        <f>SUM(CF$3:CF257)</f>
        <v>11.834299780050481</v>
      </c>
      <c r="CI257" s="1">
        <f>SUM(CG$3:CG257)</f>
        <v>2.4375823871343036</v>
      </c>
      <c r="CJ257" s="1">
        <f t="shared" si="259"/>
        <v>14.271882167184785</v>
      </c>
      <c r="CK257" s="34">
        <f t="shared" si="260"/>
        <v>9.3967173929161767</v>
      </c>
      <c r="CL257" s="33">
        <f t="shared" si="261"/>
        <v>0.29416660401342898</v>
      </c>
      <c r="CM257" s="14">
        <f t="shared" si="262"/>
        <v>1.6217803489798721</v>
      </c>
      <c r="CN257" s="1">
        <f t="shared" si="263"/>
        <v>3.3994341517922582</v>
      </c>
      <c r="CO257" s="1">
        <f t="shared" si="264"/>
        <v>0.61660631208721783</v>
      </c>
      <c r="CP257" s="1">
        <f>SUM(CN$3:CN257)</f>
        <v>307.8420127827016</v>
      </c>
      <c r="CQ257" s="1">
        <f>SUM(CO$3:CO257)</f>
        <v>124.52506512792959</v>
      </c>
      <c r="CR257" s="1">
        <f t="shared" si="265"/>
        <v>0.23984896515423154</v>
      </c>
      <c r="CS257" s="1">
        <f t="shared" si="266"/>
        <v>2.1752500454187963E-2</v>
      </c>
      <c r="CT257" s="1">
        <f>SUM(CR$3:CR257)</f>
        <v>13.67851799800059</v>
      </c>
      <c r="CU257" s="1">
        <f>SUM(CS$3:CS257)</f>
        <v>2.3299239758777324</v>
      </c>
      <c r="CV257" s="1">
        <f t="shared" si="267"/>
        <v>16.008441973878323</v>
      </c>
      <c r="CW257" s="34">
        <f t="shared" si="268"/>
        <v>11.348594022122857</v>
      </c>
    </row>
    <row r="258" spans="39:101" x14ac:dyDescent="0.15">
      <c r="AM258" s="12">
        <v>255</v>
      </c>
      <c r="AN258" s="13">
        <f t="shared" si="269"/>
        <v>14766.35294117647</v>
      </c>
      <c r="AO258" s="14">
        <f t="shared" si="228"/>
        <v>3804.4950985999999</v>
      </c>
      <c r="AP258" s="33">
        <f t="shared" si="229"/>
        <v>1.1278294694431434</v>
      </c>
      <c r="AQ258" s="14">
        <f t="shared" si="230"/>
        <v>0.78060396608743854</v>
      </c>
      <c r="AR258" s="1">
        <f t="shared" si="231"/>
        <v>0.88665886740283684</v>
      </c>
      <c r="AS258" s="1">
        <f t="shared" si="232"/>
        <v>1.2810593379536916</v>
      </c>
      <c r="AT258" s="1">
        <f>SUM(AR$3:AR258)</f>
        <v>145.13098079154619</v>
      </c>
      <c r="AU258" s="1">
        <f>SUM(AS$3:AS258)</f>
        <v>216.27622575724141</v>
      </c>
      <c r="AV258" s="1">
        <f t="shared" si="233"/>
        <v>6.2805003107700944E-2</v>
      </c>
      <c r="AW258" s="1">
        <f t="shared" si="234"/>
        <v>4.5370851552526577E-2</v>
      </c>
      <c r="AX258" s="1">
        <f>SUM(AV$3:AV258)</f>
        <v>5.7314779423586613</v>
      </c>
      <c r="AY258" s="1">
        <f>SUM(AW$3:AW258)</f>
        <v>4.2551662554611545</v>
      </c>
      <c r="AZ258" s="1">
        <f t="shared" si="235"/>
        <v>9.9866441978198157</v>
      </c>
      <c r="BA258" s="1">
        <f t="shared" si="236"/>
        <v>1.4763116868975068</v>
      </c>
      <c r="BB258" s="33">
        <f t="shared" si="237"/>
        <v>1.0439368519934789</v>
      </c>
      <c r="BC258" s="14">
        <f t="shared" si="238"/>
        <v>0.86449658353710301</v>
      </c>
      <c r="BD258" s="1">
        <f t="shared" si="239"/>
        <v>0.95791234698767647</v>
      </c>
      <c r="BE258" s="1">
        <f t="shared" si="240"/>
        <v>1.1567425702349017</v>
      </c>
      <c r="BF258" s="1">
        <f>SUM(BD$3:BD258)</f>
        <v>152.78968110909639</v>
      </c>
      <c r="BG258" s="1">
        <f>SUM(BE$3:BE258)</f>
        <v>201.34354954637953</v>
      </c>
      <c r="BH258" s="1">
        <f t="shared" si="241"/>
        <v>6.7852124578293746E-2</v>
      </c>
      <c r="BI258" s="1">
        <f t="shared" si="242"/>
        <v>4.0967966029152772E-2</v>
      </c>
      <c r="BJ258" s="1">
        <f>SUM(BH$3:BH258)</f>
        <v>6.0698745932939211</v>
      </c>
      <c r="BK258" s="1">
        <f>SUM(BI$3:BI258)</f>
        <v>3.9314410503164186</v>
      </c>
      <c r="BL258" s="1">
        <f t="shared" si="243"/>
        <v>10.00131564361034</v>
      </c>
      <c r="BM258" s="34">
        <f t="shared" si="244"/>
        <v>2.1384335429775025</v>
      </c>
      <c r="BN258" s="33">
        <f t="shared" si="245"/>
        <v>0.70836638219482106</v>
      </c>
      <c r="BO258" s="14">
        <f t="shared" si="246"/>
        <v>1.2000670533357607</v>
      </c>
      <c r="BP258" s="1">
        <f t="shared" si="247"/>
        <v>1.4116988399443431</v>
      </c>
      <c r="BQ258" s="1">
        <f t="shared" si="248"/>
        <v>0.83328677111862604</v>
      </c>
      <c r="BR258" s="1">
        <f>SUM(BP$3:BP258)</f>
        <v>194.74115785094733</v>
      </c>
      <c r="BS258" s="1">
        <f>SUM(BQ$3:BQ258)</f>
        <v>158.21629929981617</v>
      </c>
      <c r="BT258" s="1">
        <f t="shared" si="249"/>
        <v>9.9995334496057631E-2</v>
      </c>
      <c r="BU258" s="1">
        <f t="shared" si="250"/>
        <v>2.9512239810451341E-2</v>
      </c>
      <c r="BV258" s="1">
        <f>SUM(BT$3:BT258)</f>
        <v>7.9916246011823295</v>
      </c>
      <c r="BW258" s="1">
        <f>SUM(BU$3:BU258)</f>
        <v>3.0227818315801542</v>
      </c>
      <c r="BX258" s="1">
        <f t="shared" si="251"/>
        <v>11.014406432762485</v>
      </c>
      <c r="BY258" s="34">
        <f t="shared" si="252"/>
        <v>4.9688427696021753</v>
      </c>
      <c r="BZ258" s="33">
        <f t="shared" si="253"/>
        <v>0.37279591239616339</v>
      </c>
      <c r="CA258" s="14">
        <f t="shared" si="254"/>
        <v>1.5356375231344184</v>
      </c>
      <c r="CB258" s="1">
        <f t="shared" si="255"/>
        <v>2.6824328452864536</v>
      </c>
      <c r="CC258" s="1">
        <f t="shared" si="256"/>
        <v>0.65119534065492313</v>
      </c>
      <c r="CD258" s="1">
        <f>SUM(CB$3:CB258)</f>
        <v>275.72634666789799</v>
      </c>
      <c r="CE258" s="1">
        <f>SUM(CC$3:CC258)</f>
        <v>130.58228554635971</v>
      </c>
      <c r="CF258" s="1">
        <f t="shared" si="257"/>
        <v>0.19000565987445711</v>
      </c>
      <c r="CG258" s="1">
        <f t="shared" si="258"/>
        <v>2.3063168314861857E-2</v>
      </c>
      <c r="CH258" s="1">
        <f>SUM(CF$3:CF258)</f>
        <v>12.024305439924937</v>
      </c>
      <c r="CI258" s="1">
        <f>SUM(CG$3:CG258)</f>
        <v>2.4606455554491653</v>
      </c>
      <c r="CJ258" s="1">
        <f t="shared" si="259"/>
        <v>14.484950995374103</v>
      </c>
      <c r="CK258" s="34">
        <f t="shared" si="260"/>
        <v>9.5636598844757721</v>
      </c>
      <c r="CL258" s="33">
        <f t="shared" si="261"/>
        <v>0.28890329494649897</v>
      </c>
      <c r="CM258" s="14">
        <f t="shared" si="262"/>
        <v>1.619530140584083</v>
      </c>
      <c r="CN258" s="1">
        <f t="shared" si="263"/>
        <v>3.4613658531834557</v>
      </c>
      <c r="CO258" s="1">
        <f t="shared" si="264"/>
        <v>0.61746303754455001</v>
      </c>
      <c r="CP258" s="1">
        <f>SUM(CN$3:CN258)</f>
        <v>311.30337863588505</v>
      </c>
      <c r="CQ258" s="1">
        <f>SUM(CO$3:CO258)</f>
        <v>125.14252816547415</v>
      </c>
      <c r="CR258" s="1">
        <f t="shared" si="265"/>
        <v>0.24518008126716145</v>
      </c>
      <c r="CS258" s="1">
        <f t="shared" si="266"/>
        <v>2.1868482579702812E-2</v>
      </c>
      <c r="CT258" s="1">
        <f>SUM(CR$3:CR258)</f>
        <v>13.923698079267751</v>
      </c>
      <c r="CU258" s="1">
        <f>SUM(CS$3:CS258)</f>
        <v>2.3517924584574352</v>
      </c>
      <c r="CV258" s="1">
        <f t="shared" si="267"/>
        <v>16.275490537725187</v>
      </c>
      <c r="CW258" s="34">
        <f t="shared" si="268"/>
        <v>11.571905620810316</v>
      </c>
    </row>
    <row r="259" spans="39:101" x14ac:dyDescent="0.15">
      <c r="AM259" s="12">
        <v>256</v>
      </c>
      <c r="AN259" s="13">
        <f t="shared" si="269"/>
        <v>14708.671875</v>
      </c>
      <c r="AO259" s="14">
        <f t="shared" ref="AO259:AO322" si="270">($C$16*AM259^2+$C$17*AM259+$C$18)*$C$13</f>
        <v>3827.8988757519992</v>
      </c>
      <c r="AP259" s="33">
        <f t="shared" ref="AP259:AP322" si="271">($AN259-$AO259-AQ$1*$C$13)/$C$13/$C$15</f>
        <v>1.1225896845504468</v>
      </c>
      <c r="AQ259" s="14">
        <f t="shared" ref="AQ259:AQ322" si="272">($AN259+$AO259+AQ$1*$C$13)/$C$13/$C$15</f>
        <v>0.77838893287259403</v>
      </c>
      <c r="AR259" s="1">
        <f t="shared" ref="AR259:AR322" si="273">ABS(1/AP259)</f>
        <v>0.89079742470683831</v>
      </c>
      <c r="AS259" s="1">
        <f t="shared" ref="AS259:AS322" si="274">1/AQ259</f>
        <v>1.2847048021476419</v>
      </c>
      <c r="AT259" s="1">
        <f>SUM(AR$3:AR259)</f>
        <v>146.02177821625304</v>
      </c>
      <c r="AU259" s="1">
        <f>SUM(AS$3:AS259)</f>
        <v>217.56093055938905</v>
      </c>
      <c r="AV259" s="1">
        <f t="shared" ref="AV259:AV322" si="275">$AM259*AR259/3600</f>
        <v>6.3345594645819611E-2</v>
      </c>
      <c r="AW259" s="1">
        <f t="shared" ref="AW259:AW322" si="276">$AM259*AS259/7200</f>
        <v>4.567839296524949E-2</v>
      </c>
      <c r="AX259" s="1">
        <f>SUM(AV$3:AV259)</f>
        <v>5.7948235370044809</v>
      </c>
      <c r="AY259" s="1">
        <f>SUM(AW$3:AW259)</f>
        <v>4.3008446484264038</v>
      </c>
      <c r="AZ259" s="1">
        <f t="shared" ref="AZ259:AZ322" si="277">AX259+AY259</f>
        <v>10.095668185430885</v>
      </c>
      <c r="BA259" s="1">
        <f t="shared" ref="BA259:BA322" si="278">AX259-AY259</f>
        <v>1.4939788885780771</v>
      </c>
      <c r="BB259" s="33">
        <f t="shared" ref="BB259:BB322" si="279">($AN259-$AO259-BC$1*$C$13)/$C$13/$C$15</f>
        <v>1.0386970671007822</v>
      </c>
      <c r="BC259" s="14">
        <f t="shared" ref="BC259:BC322" si="280">($AN259+$AO259+BC$1*$C$13)/$C$13/$C$15</f>
        <v>0.86228155032225851</v>
      </c>
      <c r="BD259" s="1">
        <f t="shared" ref="BD259:BD322" si="281">ABS(1/BB259)</f>
        <v>0.96274460732926326</v>
      </c>
      <c r="BE259" s="1">
        <f t="shared" ref="BE259:BE322" si="282">1/BC259</f>
        <v>1.1597140164094573</v>
      </c>
      <c r="BF259" s="1">
        <f>SUM(BD$3:BD259)</f>
        <v>153.75242571642565</v>
      </c>
      <c r="BG259" s="1">
        <f>SUM(BE$3:BE259)</f>
        <v>202.50326356278899</v>
      </c>
      <c r="BH259" s="1">
        <f t="shared" ref="BH259:BH322" si="283">$AM259*BD259/3600</f>
        <v>6.8461838743414272E-2</v>
      </c>
      <c r="BI259" s="1">
        <f t="shared" ref="BI259:BI322" si="284">$AM259*BE259/7200</f>
        <v>4.1234276139002927E-2</v>
      </c>
      <c r="BJ259" s="1">
        <f>SUM(BH$3:BH259)</f>
        <v>6.1383364320373355</v>
      </c>
      <c r="BK259" s="1">
        <f>SUM(BI$3:BI259)</f>
        <v>3.9726753264554215</v>
      </c>
      <c r="BL259" s="1">
        <f t="shared" ref="BL259:BL322" si="285">BJ259+BK259</f>
        <v>10.111011758492758</v>
      </c>
      <c r="BM259" s="34">
        <f t="shared" ref="BM259:BM322" si="286">BJ259-BK259</f>
        <v>2.1656611055819139</v>
      </c>
      <c r="BN259" s="33">
        <f t="shared" ref="BN259:BN322" si="287">($AN259-$AO259-BO$1*$C$13)/$C$13/$C$15</f>
        <v>0.70312659730212446</v>
      </c>
      <c r="BO259" s="14">
        <f t="shared" ref="BO259:BO322" si="288">($AN259+$AO259+BO$1*$C$13)/$C$13/$C$15</f>
        <v>1.1978520201209162</v>
      </c>
      <c r="BP259" s="1">
        <f t="shared" ref="BP259:BP322" si="289">ABS(1/BN259)</f>
        <v>1.4222189913409191</v>
      </c>
      <c r="BQ259" s="1">
        <f t="shared" ref="BQ259:BQ322" si="290">1/BO259</f>
        <v>0.83482766084833737</v>
      </c>
      <c r="BR259" s="1">
        <f>SUM(BP$3:BP259)</f>
        <v>196.16337684228824</v>
      </c>
      <c r="BS259" s="1">
        <f>SUM(BQ$3:BQ259)</f>
        <v>159.0511269606645</v>
      </c>
      <c r="BT259" s="1">
        <f t="shared" ref="BT259:BT322" si="291">$AM259*BP259/3600</f>
        <v>0.10113557271757646</v>
      </c>
      <c r="BU259" s="1">
        <f t="shared" ref="BU259:BU322" si="292">$AM259*BQ259/7200</f>
        <v>2.968276127460755E-2</v>
      </c>
      <c r="BV259" s="1">
        <f>SUM(BT$3:BT259)</f>
        <v>8.0927601738999062</v>
      </c>
      <c r="BW259" s="1">
        <f>SUM(BU$3:BU259)</f>
        <v>3.0524645928547618</v>
      </c>
      <c r="BX259" s="1">
        <f t="shared" ref="BX259:BX322" si="293">BV259+BW259</f>
        <v>11.145224766754668</v>
      </c>
      <c r="BY259" s="34">
        <f t="shared" ref="BY259:BY322" si="294">BV259-BW259</f>
        <v>5.0402955810451449</v>
      </c>
      <c r="BZ259" s="33">
        <f t="shared" ref="BZ259:BZ322" si="295">($AN259-$AO259-CA$1*$C$13)/$C$13/$C$15</f>
        <v>0.36755612750346678</v>
      </c>
      <c r="CA259" s="14">
        <f t="shared" ref="CA259:CA322" si="296">($AN259+$AO259+CA$1*$C$13)/$C$13/$C$15</f>
        <v>1.5334224899195741</v>
      </c>
      <c r="CB259" s="1">
        <f t="shared" ref="CB259:CB322" si="297">ABS(1/BZ259)</f>
        <v>2.7206729127119993</v>
      </c>
      <c r="CC259" s="1">
        <f t="shared" ref="CC259:CC322" si="298">1/CA259</f>
        <v>0.6521359942049948</v>
      </c>
      <c r="CD259" s="1">
        <f>SUM(CB$3:CB259)</f>
        <v>278.44701958061</v>
      </c>
      <c r="CE259" s="1">
        <f>SUM(CC$3:CC259)</f>
        <v>131.23442154056471</v>
      </c>
      <c r="CF259" s="1">
        <f t="shared" ref="CF259:CF322" si="299">$AM259*CB259/3600</f>
        <v>0.19347007379285328</v>
      </c>
      <c r="CG259" s="1">
        <f t="shared" ref="CG259:CG322" si="300">$AM259*CC259/7200</f>
        <v>2.3187057571733147E-2</v>
      </c>
      <c r="CH259" s="1">
        <f>SUM(CF$3:CF259)</f>
        <v>12.217775513717791</v>
      </c>
      <c r="CI259" s="1">
        <f>SUM(CG$3:CG259)</f>
        <v>2.4838326130208985</v>
      </c>
      <c r="CJ259" s="1">
        <f t="shared" ref="CJ259:CJ322" si="301">CH259+CI259</f>
        <v>14.701608126738691</v>
      </c>
      <c r="CK259" s="34">
        <f t="shared" ref="CK259:CK322" si="302">CH259-CI259</f>
        <v>9.7339429006968921</v>
      </c>
      <c r="CL259" s="33">
        <f t="shared" ref="CL259:CL322" si="303">($AN259-$AO259-CM$1*$C$13)/$C$13/$C$15</f>
        <v>0.28366351005380225</v>
      </c>
      <c r="CM259" s="14">
        <f t="shared" ref="CM259:CM322" si="304">($AN259+$AO259+CM$1*$C$13)/$C$13/$C$15</f>
        <v>1.6173151073692382</v>
      </c>
      <c r="CN259" s="1">
        <f t="shared" ref="CN259:CN322" si="305">ABS(1/CL259)</f>
        <v>3.5253036240379694</v>
      </c>
      <c r="CO259" s="1">
        <f t="shared" ref="CO259:CO322" si="306">1/CM259</f>
        <v>0.61830869905532693</v>
      </c>
      <c r="CP259" s="1">
        <f>SUM(CN$3:CN259)</f>
        <v>314.82868225992303</v>
      </c>
      <c r="CQ259" s="1">
        <f>SUM(CO$3:CO259)</f>
        <v>125.76083686452948</v>
      </c>
      <c r="CR259" s="1">
        <f t="shared" ref="CR259:CR322" si="307">$AM259*CN259/3600</f>
        <v>0.2506882577093667</v>
      </c>
      <c r="CS259" s="1">
        <f t="shared" ref="CS259:CS322" si="308">$AM259*CO259/7200</f>
        <v>2.1984309299744959E-2</v>
      </c>
      <c r="CT259" s="1">
        <f>SUM(CR$3:CR259)</f>
        <v>14.174386336977118</v>
      </c>
      <c r="CU259" s="1">
        <f>SUM(CS$3:CS259)</f>
        <v>2.3737767677571804</v>
      </c>
      <c r="CV259" s="1">
        <f t="shared" ref="CV259:CV322" si="309">CT259+CU259</f>
        <v>16.5481631047343</v>
      </c>
      <c r="CW259" s="34">
        <f t="shared" ref="CW259:CW322" si="310">CT259-CU259</f>
        <v>11.800609569219938</v>
      </c>
    </row>
    <row r="260" spans="39:101" x14ac:dyDescent="0.15">
      <c r="AM260" s="12">
        <v>257</v>
      </c>
      <c r="AN260" s="13">
        <f t="shared" ref="AN260:AN323" si="311">MIN(367*$C$2/$AM260*$C$3,$C$14,1000*$C$4*$C$12/(1+AM260))</f>
        <v>14651.439688715953</v>
      </c>
      <c r="AO260" s="14">
        <f t="shared" si="270"/>
        <v>3851.3928016479995</v>
      </c>
      <c r="AP260" s="33">
        <f t="shared" si="271"/>
        <v>1.1173730812287426</v>
      </c>
      <c r="AQ260" s="14">
        <f t="shared" si="272"/>
        <v>0.77620873223545372</v>
      </c>
      <c r="AR260" s="1">
        <f t="shared" si="273"/>
        <v>0.89495622974944877</v>
      </c>
      <c r="AS260" s="1">
        <f t="shared" si="274"/>
        <v>1.2883132570797489</v>
      </c>
      <c r="AT260" s="1">
        <f>SUM(AR$3:AR260)</f>
        <v>146.91673444600249</v>
      </c>
      <c r="AU260" s="1">
        <f>SUM(AS$3:AS260)</f>
        <v>218.8492438164688</v>
      </c>
      <c r="AV260" s="1">
        <f t="shared" si="275"/>
        <v>6.3889930846002321E-2</v>
      </c>
      <c r="AW260" s="1">
        <f t="shared" si="276"/>
        <v>4.5985625981874369E-2</v>
      </c>
      <c r="AX260" s="1">
        <f>SUM(AV$3:AV260)</f>
        <v>5.8587134678504835</v>
      </c>
      <c r="AY260" s="1">
        <f>SUM(AW$3:AW260)</f>
        <v>4.3468302744082781</v>
      </c>
      <c r="AZ260" s="1">
        <f t="shared" si="277"/>
        <v>10.205543742258762</v>
      </c>
      <c r="BA260" s="1">
        <f t="shared" si="278"/>
        <v>1.5118831934422055</v>
      </c>
      <c r="BB260" s="33">
        <f t="shared" si="279"/>
        <v>1.033480463779078</v>
      </c>
      <c r="BC260" s="14">
        <f t="shared" si="280"/>
        <v>0.86010134968511809</v>
      </c>
      <c r="BD260" s="1">
        <f t="shared" si="281"/>
        <v>0.96760416384006753</v>
      </c>
      <c r="BE260" s="1">
        <f t="shared" si="282"/>
        <v>1.1626536807157652</v>
      </c>
      <c r="BF260" s="1">
        <f>SUM(BD$3:BD260)</f>
        <v>154.72002988026571</v>
      </c>
      <c r="BG260" s="1">
        <f>SUM(BE$3:BE260)</f>
        <v>203.66591724350477</v>
      </c>
      <c r="BH260" s="1">
        <f t="shared" si="283"/>
        <v>6.9076186140804824E-2</v>
      </c>
      <c r="BI260" s="1">
        <f t="shared" si="284"/>
        <v>4.1500277214437734E-2</v>
      </c>
      <c r="BJ260" s="1">
        <f>SUM(BH$3:BH260)</f>
        <v>6.2074126181781404</v>
      </c>
      <c r="BK260" s="1">
        <f>SUM(BI$3:BI260)</f>
        <v>4.0141756036698597</v>
      </c>
      <c r="BL260" s="1">
        <f t="shared" si="285"/>
        <v>10.221588221848</v>
      </c>
      <c r="BM260" s="34">
        <f t="shared" si="286"/>
        <v>2.1932370145082807</v>
      </c>
      <c r="BN260" s="33">
        <f t="shared" si="287"/>
        <v>0.6979099939804202</v>
      </c>
      <c r="BO260" s="14">
        <f t="shared" si="288"/>
        <v>1.1956718194837759</v>
      </c>
      <c r="BP260" s="1">
        <f t="shared" si="289"/>
        <v>1.4328495201747389</v>
      </c>
      <c r="BQ260" s="1">
        <f t="shared" si="290"/>
        <v>0.83634989443152052</v>
      </c>
      <c r="BR260" s="1">
        <f>SUM(BP$3:BP260)</f>
        <v>197.59622636246297</v>
      </c>
      <c r="BS260" s="1">
        <f>SUM(BQ$3:BQ260)</f>
        <v>159.88747685509603</v>
      </c>
      <c r="BT260" s="1">
        <f t="shared" si="291"/>
        <v>0.10228953519025219</v>
      </c>
      <c r="BU260" s="1">
        <f t="shared" si="292"/>
        <v>2.9853044842902885E-2</v>
      </c>
      <c r="BV260" s="1">
        <f>SUM(BT$3:BT260)</f>
        <v>8.1950497090901582</v>
      </c>
      <c r="BW260" s="1">
        <f>SUM(BU$3:BU260)</f>
        <v>3.0823176376976646</v>
      </c>
      <c r="BX260" s="1">
        <f t="shared" si="293"/>
        <v>11.277367346787823</v>
      </c>
      <c r="BY260" s="34">
        <f t="shared" si="294"/>
        <v>5.1127320713924931</v>
      </c>
      <c r="BZ260" s="33">
        <f t="shared" si="295"/>
        <v>0.36233952418176257</v>
      </c>
      <c r="CA260" s="14">
        <f t="shared" si="296"/>
        <v>1.5312422892824336</v>
      </c>
      <c r="CB260" s="1">
        <f t="shared" si="297"/>
        <v>2.7598424495870453</v>
      </c>
      <c r="CC260" s="1">
        <f t="shared" si="298"/>
        <v>0.65306451304229407</v>
      </c>
      <c r="CD260" s="1">
        <f>SUM(CB$3:CB260)</f>
        <v>281.20686203019704</v>
      </c>
      <c r="CE260" s="1">
        <f>SUM(CC$3:CC260)</f>
        <v>131.88748605360701</v>
      </c>
      <c r="CF260" s="1">
        <f t="shared" si="299"/>
        <v>0.19702208598440851</v>
      </c>
      <c r="CG260" s="1">
        <f t="shared" si="300"/>
        <v>2.3310774979426331E-2</v>
      </c>
      <c r="CH260" s="1">
        <f>SUM(CF$3:CF260)</f>
        <v>12.414797599702201</v>
      </c>
      <c r="CI260" s="1">
        <f>SUM(CG$3:CG260)</f>
        <v>2.5071433880003249</v>
      </c>
      <c r="CJ260" s="1">
        <f t="shared" si="301"/>
        <v>14.921940987702525</v>
      </c>
      <c r="CK260" s="34">
        <f t="shared" si="302"/>
        <v>9.9076542117018764</v>
      </c>
      <c r="CL260" s="33">
        <f t="shared" si="303"/>
        <v>0.2784469067320981</v>
      </c>
      <c r="CM260" s="14">
        <f t="shared" si="304"/>
        <v>1.6151349067320979</v>
      </c>
      <c r="CN260" s="1">
        <f t="shared" si="305"/>
        <v>3.5913489280099249</v>
      </c>
      <c r="CO260" s="1">
        <f t="shared" si="306"/>
        <v>0.61914332718082343</v>
      </c>
      <c r="CP260" s="1">
        <f>SUM(CN$3:CN260)</f>
        <v>318.42003118793298</v>
      </c>
      <c r="CQ260" s="1">
        <f>SUM(CO$3:CO260)</f>
        <v>126.3799801917103</v>
      </c>
      <c r="CR260" s="1">
        <f t="shared" si="307"/>
        <v>0.25638240958293074</v>
      </c>
      <c r="CS260" s="1">
        <f t="shared" si="308"/>
        <v>2.2099977095204393E-2</v>
      </c>
      <c r="CT260" s="1">
        <f>SUM(CR$3:CR260)</f>
        <v>14.43076874656005</v>
      </c>
      <c r="CU260" s="1">
        <f>SUM(CS$3:CS260)</f>
        <v>2.3958767448523846</v>
      </c>
      <c r="CV260" s="1">
        <f t="shared" si="309"/>
        <v>16.826645491412435</v>
      </c>
      <c r="CW260" s="34">
        <f t="shared" si="310"/>
        <v>12.034892001707664</v>
      </c>
    </row>
    <row r="261" spans="39:101" x14ac:dyDescent="0.15">
      <c r="AM261" s="12">
        <v>258</v>
      </c>
      <c r="AN261" s="13">
        <f t="shared" si="311"/>
        <v>14594.651162790697</v>
      </c>
      <c r="AO261" s="14">
        <f t="shared" si="270"/>
        <v>3874.9768762879994</v>
      </c>
      <c r="AP261" s="33">
        <f t="shared" si="271"/>
        <v>1.1121793221864686</v>
      </c>
      <c r="AQ261" s="14">
        <f t="shared" si="272"/>
        <v>0.77406302688445516</v>
      </c>
      <c r="AR261" s="1">
        <f t="shared" si="273"/>
        <v>0.89913558007360561</v>
      </c>
      <c r="AS261" s="1">
        <f t="shared" si="274"/>
        <v>1.2918844658230533</v>
      </c>
      <c r="AT261" s="1">
        <f>SUM(AR$3:AR261)</f>
        <v>147.81587002607611</v>
      </c>
      <c r="AU261" s="1">
        <f>SUM(AS$3:AS261)</f>
        <v>220.14112828229185</v>
      </c>
      <c r="AV261" s="1">
        <f t="shared" si="275"/>
        <v>6.4438049905275074E-2</v>
      </c>
      <c r="AW261" s="1">
        <f t="shared" si="276"/>
        <v>4.6292526691992741E-2</v>
      </c>
      <c r="AX261" s="1">
        <f>SUM(AV$3:AV261)</f>
        <v>5.923151517755759</v>
      </c>
      <c r="AY261" s="1">
        <f>SUM(AW$3:AW261)</f>
        <v>4.3931228011002705</v>
      </c>
      <c r="AZ261" s="1">
        <f t="shared" si="277"/>
        <v>10.31627431885603</v>
      </c>
      <c r="BA261" s="1">
        <f t="shared" si="278"/>
        <v>1.5300287166554885</v>
      </c>
      <c r="BB261" s="33">
        <f t="shared" si="279"/>
        <v>1.0282867047368043</v>
      </c>
      <c r="BC261" s="14">
        <f t="shared" si="280"/>
        <v>0.85795564433411975</v>
      </c>
      <c r="BD261" s="1">
        <f t="shared" si="281"/>
        <v>0.97249142227892127</v>
      </c>
      <c r="BE261" s="1">
        <f t="shared" si="282"/>
        <v>1.1655614210407397</v>
      </c>
      <c r="BF261" s="1">
        <f>SUM(BD$3:BD261)</f>
        <v>155.69252130254463</v>
      </c>
      <c r="BG261" s="1">
        <f>SUM(BE$3:BE261)</f>
        <v>204.8314786645455</v>
      </c>
      <c r="BH261" s="1">
        <f t="shared" si="283"/>
        <v>6.9695218596656019E-2</v>
      </c>
      <c r="BI261" s="1">
        <f t="shared" si="284"/>
        <v>4.1765950920626502E-2</v>
      </c>
      <c r="BJ261" s="1">
        <f>SUM(BH$3:BH261)</f>
        <v>6.2771078367747961</v>
      </c>
      <c r="BK261" s="1">
        <f>SUM(BI$3:BI261)</f>
        <v>4.0559415545904862</v>
      </c>
      <c r="BL261" s="1">
        <f t="shared" si="285"/>
        <v>10.333049391365282</v>
      </c>
      <c r="BM261" s="34">
        <f t="shared" si="286"/>
        <v>2.2211662821843099</v>
      </c>
      <c r="BN261" s="33">
        <f t="shared" si="287"/>
        <v>0.6927162349381466</v>
      </c>
      <c r="BO261" s="14">
        <f t="shared" si="288"/>
        <v>1.1935261141327773</v>
      </c>
      <c r="BP261" s="1">
        <f t="shared" si="289"/>
        <v>1.4435925557444038</v>
      </c>
      <c r="BQ261" s="1">
        <f t="shared" si="290"/>
        <v>0.83785347313209446</v>
      </c>
      <c r="BR261" s="1">
        <f>SUM(BP$3:BP261)</f>
        <v>199.03981891820737</v>
      </c>
      <c r="BS261" s="1">
        <f>SUM(BQ$3:BQ261)</f>
        <v>160.72533032822813</v>
      </c>
      <c r="BT261" s="1">
        <f t="shared" si="291"/>
        <v>0.10345746649501561</v>
      </c>
      <c r="BU261" s="1">
        <f t="shared" si="292"/>
        <v>3.0023082787233386E-2</v>
      </c>
      <c r="BV261" s="1">
        <f>SUM(BT$3:BT261)</f>
        <v>8.2985071755851738</v>
      </c>
      <c r="BW261" s="1">
        <f>SUM(BU$3:BU261)</f>
        <v>3.1123407204848981</v>
      </c>
      <c r="BX261" s="1">
        <f t="shared" si="293"/>
        <v>11.410847896070072</v>
      </c>
      <c r="BY261" s="34">
        <f t="shared" si="294"/>
        <v>5.1861664551002757</v>
      </c>
      <c r="BZ261" s="33">
        <f t="shared" si="295"/>
        <v>0.35714576513948887</v>
      </c>
      <c r="CA261" s="14">
        <f t="shared" si="296"/>
        <v>1.529096583931435</v>
      </c>
      <c r="CB261" s="1">
        <f t="shared" si="297"/>
        <v>2.7999772014920414</v>
      </c>
      <c r="CC261" s="1">
        <f t="shared" si="298"/>
        <v>0.65398092606349068</v>
      </c>
      <c r="CD261" s="1">
        <f>SUM(CB$3:CB261)</f>
        <v>284.00683923168907</v>
      </c>
      <c r="CE261" s="1">
        <f>SUM(CC$3:CC261)</f>
        <v>132.5414669796705</v>
      </c>
      <c r="CF261" s="1">
        <f t="shared" si="299"/>
        <v>0.20066503277359629</v>
      </c>
      <c r="CG261" s="1">
        <f t="shared" si="300"/>
        <v>2.3434316517275084E-2</v>
      </c>
      <c r="CH261" s="1">
        <f>SUM(CF$3:CF261)</f>
        <v>12.615462632475797</v>
      </c>
      <c r="CI261" s="1">
        <f>SUM(CG$3:CG261)</f>
        <v>2.5305777045175999</v>
      </c>
      <c r="CJ261" s="1">
        <f t="shared" si="301"/>
        <v>15.146040336993398</v>
      </c>
      <c r="CK261" s="34">
        <f t="shared" si="302"/>
        <v>10.084884927958196</v>
      </c>
      <c r="CL261" s="33">
        <f t="shared" si="303"/>
        <v>0.27325314768982439</v>
      </c>
      <c r="CM261" s="14">
        <f t="shared" si="304"/>
        <v>1.6129892013810996</v>
      </c>
      <c r="CN261" s="1">
        <f t="shared" si="305"/>
        <v>3.6596101763304181</v>
      </c>
      <c r="CO261" s="1">
        <f t="shared" si="306"/>
        <v>0.61996695275068414</v>
      </c>
      <c r="CP261" s="1">
        <f>SUM(CN$3:CN261)</f>
        <v>322.07964136426341</v>
      </c>
      <c r="CQ261" s="1">
        <f>SUM(CO$3:CO261)</f>
        <v>126.99994714446099</v>
      </c>
      <c r="CR261" s="1">
        <f t="shared" si="307"/>
        <v>0.2622720626370133</v>
      </c>
      <c r="CS261" s="1">
        <f t="shared" si="308"/>
        <v>2.2215482473566181E-2</v>
      </c>
      <c r="CT261" s="1">
        <f>SUM(CR$3:CR261)</f>
        <v>14.693040809197063</v>
      </c>
      <c r="CU261" s="1">
        <f>SUM(CS$3:CS261)</f>
        <v>2.4180922273259506</v>
      </c>
      <c r="CV261" s="1">
        <f t="shared" si="309"/>
        <v>17.111133036523015</v>
      </c>
      <c r="CW261" s="34">
        <f t="shared" si="310"/>
        <v>12.274948581871111</v>
      </c>
    </row>
    <row r="262" spans="39:101" x14ac:dyDescent="0.15">
      <c r="AM262" s="12">
        <v>259</v>
      </c>
      <c r="AN262" s="13">
        <f t="shared" si="311"/>
        <v>14538.301158301158</v>
      </c>
      <c r="AO262" s="14">
        <f t="shared" si="270"/>
        <v>3898.6510996719994</v>
      </c>
      <c r="AP262" s="33">
        <f t="shared" si="271"/>
        <v>1.1070080753411995</v>
      </c>
      <c r="AQ262" s="14">
        <f t="shared" si="272"/>
        <v>0.77195148473717257</v>
      </c>
      <c r="AR262" s="1">
        <f t="shared" si="273"/>
        <v>0.90333577710513291</v>
      </c>
      <c r="AS262" s="1">
        <f t="shared" si="274"/>
        <v>1.2954181963138156</v>
      </c>
      <c r="AT262" s="1">
        <f>SUM(AR$3:AR262)</f>
        <v>148.71920580318124</v>
      </c>
      <c r="AU262" s="1">
        <f>SUM(AS$3:AS262)</f>
        <v>221.43654647860566</v>
      </c>
      <c r="AV262" s="1">
        <f t="shared" si="275"/>
        <v>6.498999063061929E-2</v>
      </c>
      <c r="AW262" s="1">
        <f t="shared" si="276"/>
        <v>4.6599071228510862E-2</v>
      </c>
      <c r="AX262" s="1">
        <f>SUM(AV$3:AV262)</f>
        <v>5.988141508386378</v>
      </c>
      <c r="AY262" s="1">
        <f>SUM(AW$3:AW262)</f>
        <v>4.4397218723287812</v>
      </c>
      <c r="AZ262" s="1">
        <f t="shared" si="277"/>
        <v>10.427863380715159</v>
      </c>
      <c r="BA262" s="1">
        <f t="shared" si="278"/>
        <v>1.5484196360575968</v>
      </c>
      <c r="BB262" s="33">
        <f t="shared" si="279"/>
        <v>1.0231154578915351</v>
      </c>
      <c r="BC262" s="14">
        <f t="shared" si="280"/>
        <v>0.85584410218683704</v>
      </c>
      <c r="BD262" s="1">
        <f t="shared" si="281"/>
        <v>0.97740679440112055</v>
      </c>
      <c r="BE262" s="1">
        <f t="shared" si="282"/>
        <v>1.1684370990520569</v>
      </c>
      <c r="BF262" s="1">
        <f>SUM(BD$3:BD262)</f>
        <v>156.66992809694577</v>
      </c>
      <c r="BG262" s="1">
        <f>SUM(BE$3:BE262)</f>
        <v>205.99991576359756</v>
      </c>
      <c r="BH262" s="1">
        <f t="shared" si="283"/>
        <v>7.0318988819413952E-2</v>
      </c>
      <c r="BI262" s="1">
        <f t="shared" si="284"/>
        <v>4.2031278979789276E-2</v>
      </c>
      <c r="BJ262" s="1">
        <f>SUM(BH$3:BH262)</f>
        <v>6.3474268255942103</v>
      </c>
      <c r="BK262" s="1">
        <f>SUM(BI$3:BI262)</f>
        <v>4.0979728335702754</v>
      </c>
      <c r="BL262" s="1">
        <f t="shared" si="285"/>
        <v>10.445399659164487</v>
      </c>
      <c r="BM262" s="34">
        <f t="shared" si="286"/>
        <v>2.2494539920239349</v>
      </c>
      <c r="BN262" s="33">
        <f t="shared" si="287"/>
        <v>0.68754498809287745</v>
      </c>
      <c r="BO262" s="14">
        <f t="shared" si="288"/>
        <v>1.1914145719854949</v>
      </c>
      <c r="BP262" s="1">
        <f t="shared" si="289"/>
        <v>1.4544502793538134</v>
      </c>
      <c r="BQ262" s="1">
        <f t="shared" si="290"/>
        <v>0.83933839950731659</v>
      </c>
      <c r="BR262" s="1">
        <f>SUM(BP$3:BP262)</f>
        <v>200.49426919756118</v>
      </c>
      <c r="BS262" s="1">
        <f>SUM(BQ$3:BQ262)</f>
        <v>161.56466872773544</v>
      </c>
      <c r="BT262" s="1">
        <f t="shared" si="291"/>
        <v>0.10463961732017713</v>
      </c>
      <c r="BU262" s="1">
        <f t="shared" si="292"/>
        <v>3.0192867426721524E-2</v>
      </c>
      <c r="BV262" s="1">
        <f>SUM(BT$3:BT262)</f>
        <v>8.4031467929053516</v>
      </c>
      <c r="BW262" s="1">
        <f>SUM(BU$3:BU262)</f>
        <v>3.1425335879116196</v>
      </c>
      <c r="BX262" s="1">
        <f t="shared" si="293"/>
        <v>11.545680380816972</v>
      </c>
      <c r="BY262" s="34">
        <f t="shared" si="294"/>
        <v>5.2606132049937315</v>
      </c>
      <c r="BZ262" s="33">
        <f t="shared" si="295"/>
        <v>0.35197451829421966</v>
      </c>
      <c r="CA262" s="14">
        <f t="shared" si="296"/>
        <v>1.5269850417841526</v>
      </c>
      <c r="CB262" s="1">
        <f t="shared" si="297"/>
        <v>2.8411147626433801</v>
      </c>
      <c r="CC262" s="1">
        <f t="shared" si="298"/>
        <v>0.6548852625508268</v>
      </c>
      <c r="CD262" s="1">
        <f>SUM(CB$3:CB262)</f>
        <v>286.84795399433244</v>
      </c>
      <c r="CE262" s="1">
        <f>SUM(CC$3:CC262)</f>
        <v>133.19635224222134</v>
      </c>
      <c r="CF262" s="1">
        <f t="shared" si="299"/>
        <v>0.20440242320128763</v>
      </c>
      <c r="CG262" s="1">
        <f t="shared" si="300"/>
        <v>2.3557678194536684E-2</v>
      </c>
      <c r="CH262" s="1">
        <f>SUM(CF$3:CF262)</f>
        <v>12.819865055677084</v>
      </c>
      <c r="CI262" s="1">
        <f>SUM(CG$3:CG262)</f>
        <v>2.5541353827121367</v>
      </c>
      <c r="CJ262" s="1">
        <f t="shared" si="301"/>
        <v>15.374000438389221</v>
      </c>
      <c r="CK262" s="34">
        <f t="shared" si="302"/>
        <v>10.265729672964948</v>
      </c>
      <c r="CL262" s="33">
        <f t="shared" si="303"/>
        <v>0.26808190084455524</v>
      </c>
      <c r="CM262" s="14">
        <f t="shared" si="304"/>
        <v>1.610877659233817</v>
      </c>
      <c r="CN262" s="1">
        <f t="shared" si="305"/>
        <v>3.7302033328234292</v>
      </c>
      <c r="CO262" s="1">
        <f t="shared" si="306"/>
        <v>0.62077960686079092</v>
      </c>
      <c r="CP262" s="1">
        <f>SUM(CN$3:CN262)</f>
        <v>325.80984469708682</v>
      </c>
      <c r="CQ262" s="1">
        <f>SUM(CO$3:CO262)</f>
        <v>127.62072675132178</v>
      </c>
      <c r="CR262" s="1">
        <f t="shared" si="307"/>
        <v>0.26836740644479673</v>
      </c>
      <c r="CS262" s="1">
        <f t="shared" si="308"/>
        <v>2.2330821969020118E-2</v>
      </c>
      <c r="CT262" s="1">
        <f>SUM(CR$3:CR262)</f>
        <v>14.96140821564186</v>
      </c>
      <c r="CU262" s="1">
        <f>SUM(CS$3:CS262)</f>
        <v>2.4404230492949708</v>
      </c>
      <c r="CV262" s="1">
        <f t="shared" si="309"/>
        <v>17.401831264936831</v>
      </c>
      <c r="CW262" s="34">
        <f t="shared" si="310"/>
        <v>12.52098516634689</v>
      </c>
    </row>
    <row r="263" spans="39:101" x14ac:dyDescent="0.15">
      <c r="AM263" s="12">
        <v>260</v>
      </c>
      <c r="AN263" s="13">
        <f t="shared" si="311"/>
        <v>14482.384615384615</v>
      </c>
      <c r="AO263" s="14">
        <f t="shared" si="270"/>
        <v>3922.4154717999995</v>
      </c>
      <c r="AP263" s="33">
        <f t="shared" si="271"/>
        <v>1.1018590137194693</v>
      </c>
      <c r="AQ263" s="14">
        <f t="shared" si="272"/>
        <v>0.7698737788201403</v>
      </c>
      <c r="AR263" s="1">
        <f t="shared" si="273"/>
        <v>0.90755712622830864</v>
      </c>
      <c r="AS263" s="1">
        <f t="shared" si="274"/>
        <v>1.2989142214098219</v>
      </c>
      <c r="AT263" s="1">
        <f>SUM(AR$3:AR263)</f>
        <v>149.62676292940955</v>
      </c>
      <c r="AU263" s="1">
        <f>SUM(AS$3:AS263)</f>
        <v>222.73546070001549</v>
      </c>
      <c r="AV263" s="1">
        <f t="shared" si="275"/>
        <v>6.5545792449822296E-2</v>
      </c>
      <c r="AW263" s="1">
        <f t="shared" si="276"/>
        <v>4.6905235773132457E-2</v>
      </c>
      <c r="AX263" s="1">
        <f>SUM(AV$3:AV263)</f>
        <v>6.0536873008362004</v>
      </c>
      <c r="AY263" s="1">
        <f>SUM(AW$3:AW263)</f>
        <v>4.4866271081019136</v>
      </c>
      <c r="AZ263" s="1">
        <f t="shared" si="277"/>
        <v>10.540314408938114</v>
      </c>
      <c r="BA263" s="1">
        <f t="shared" si="278"/>
        <v>1.5670601927342869</v>
      </c>
      <c r="BB263" s="33">
        <f t="shared" si="279"/>
        <v>1.0179663962698047</v>
      </c>
      <c r="BC263" s="14">
        <f t="shared" si="280"/>
        <v>0.85376639626980477</v>
      </c>
      <c r="BD263" s="1">
        <f t="shared" si="281"/>
        <v>0.98235069808233355</v>
      </c>
      <c r="BE263" s="1">
        <f t="shared" si="282"/>
        <v>1.1712805802255808</v>
      </c>
      <c r="BF263" s="1">
        <f>SUM(BD$3:BD263)</f>
        <v>157.65227879502811</v>
      </c>
      <c r="BG263" s="1">
        <f>SUM(BE$3:BE263)</f>
        <v>207.17119634382314</v>
      </c>
      <c r="BH263" s="1">
        <f t="shared" si="283"/>
        <v>7.0947550417057428E-2</v>
      </c>
      <c r="BI263" s="1">
        <f t="shared" si="284"/>
        <v>4.2296243174812641E-2</v>
      </c>
      <c r="BJ263" s="1">
        <f>SUM(BH$3:BH263)</f>
        <v>6.4183743760112675</v>
      </c>
      <c r="BK263" s="1">
        <f>SUM(BI$3:BI263)</f>
        <v>4.1402690767450885</v>
      </c>
      <c r="BL263" s="1">
        <f t="shared" si="285"/>
        <v>10.558643452756357</v>
      </c>
      <c r="BM263" s="34">
        <f t="shared" si="286"/>
        <v>2.278105299266179</v>
      </c>
      <c r="BN263" s="33">
        <f t="shared" si="287"/>
        <v>0.682395926471147</v>
      </c>
      <c r="BO263" s="14">
        <f t="shared" si="288"/>
        <v>1.1893368660684622</v>
      </c>
      <c r="BP263" s="1">
        <f t="shared" si="289"/>
        <v>1.4654249259242638</v>
      </c>
      <c r="BQ263" s="1">
        <f t="shared" si="290"/>
        <v>0.84080467740452325</v>
      </c>
      <c r="BR263" s="1">
        <f>SUM(BP$3:BP263)</f>
        <v>201.95969412348543</v>
      </c>
      <c r="BS263" s="1">
        <f>SUM(BQ$3:BQ263)</f>
        <v>162.40547340513996</v>
      </c>
      <c r="BT263" s="1">
        <f t="shared" si="291"/>
        <v>0.10583624465008572</v>
      </c>
      <c r="BU263" s="1">
        <f t="shared" si="292"/>
        <v>3.0362391128496671E-2</v>
      </c>
      <c r="BV263" s="1">
        <f>SUM(BT$3:BT263)</f>
        <v>8.5089830375554367</v>
      </c>
      <c r="BW263" s="1">
        <f>SUM(BU$3:BU263)</f>
        <v>3.1728959790401161</v>
      </c>
      <c r="BX263" s="1">
        <f t="shared" si="293"/>
        <v>11.681879016595552</v>
      </c>
      <c r="BY263" s="34">
        <f t="shared" si="294"/>
        <v>5.3360870585153206</v>
      </c>
      <c r="BZ263" s="33">
        <f t="shared" si="295"/>
        <v>0.34682545667248926</v>
      </c>
      <c r="CA263" s="14">
        <f t="shared" si="296"/>
        <v>1.5249073358671204</v>
      </c>
      <c r="CB263" s="1">
        <f t="shared" si="297"/>
        <v>2.8832946969758049</v>
      </c>
      <c r="CC263" s="1">
        <f t="shared" si="298"/>
        <v>0.65577755216933353</v>
      </c>
      <c r="CD263" s="1">
        <f>SUM(CB$3:CB263)</f>
        <v>289.73124869130822</v>
      </c>
      <c r="CE263" s="1">
        <f>SUM(CC$3:CC263)</f>
        <v>133.85212979439066</v>
      </c>
      <c r="CF263" s="1">
        <f t="shared" si="299"/>
        <v>0.20823795033714146</v>
      </c>
      <c r="CG263" s="1">
        <f t="shared" si="300"/>
        <v>2.3680856050559265E-2</v>
      </c>
      <c r="CH263" s="1">
        <f>SUM(CF$3:CF263)</f>
        <v>13.028103006014225</v>
      </c>
      <c r="CI263" s="1">
        <f>SUM(CG$3:CG263)</f>
        <v>2.5778162387626962</v>
      </c>
      <c r="CJ263" s="1">
        <f t="shared" si="301"/>
        <v>15.605919244776921</v>
      </c>
      <c r="CK263" s="34">
        <f t="shared" si="302"/>
        <v>10.45028676725153</v>
      </c>
      <c r="CL263" s="33">
        <f t="shared" si="303"/>
        <v>0.26293283922282479</v>
      </c>
      <c r="CM263" s="14">
        <f t="shared" si="304"/>
        <v>1.6087999533167847</v>
      </c>
      <c r="CN263" s="1">
        <f t="shared" si="305"/>
        <v>3.8032525832672466</v>
      </c>
      <c r="CO263" s="1">
        <f t="shared" si="306"/>
        <v>0.62158132087109308</v>
      </c>
      <c r="CP263" s="1">
        <f>SUM(CN$3:CN263)</f>
        <v>329.61309728035405</v>
      </c>
      <c r="CQ263" s="1">
        <f>SUM(CO$3:CO263)</f>
        <v>128.24230807219288</v>
      </c>
      <c r="CR263" s="1">
        <f t="shared" si="307"/>
        <v>0.27467935323596782</v>
      </c>
      <c r="CS263" s="1">
        <f t="shared" si="308"/>
        <v>2.2445992142567251E-2</v>
      </c>
      <c r="CT263" s="1">
        <f>SUM(CR$3:CR263)</f>
        <v>15.236087568877828</v>
      </c>
      <c r="CU263" s="1">
        <f>SUM(CS$3:CS263)</f>
        <v>2.4628690414375378</v>
      </c>
      <c r="CV263" s="1">
        <f t="shared" si="309"/>
        <v>17.698956610315367</v>
      </c>
      <c r="CW263" s="34">
        <f t="shared" si="310"/>
        <v>12.773218527440291</v>
      </c>
    </row>
    <row r="264" spans="39:101" x14ac:dyDescent="0.15">
      <c r="AM264" s="12">
        <v>261</v>
      </c>
      <c r="AN264" s="13">
        <f t="shared" si="311"/>
        <v>14426.896551724138</v>
      </c>
      <c r="AO264" s="14">
        <f t="shared" si="270"/>
        <v>3946.2699926719993</v>
      </c>
      <c r="AP264" s="33">
        <f t="shared" si="271"/>
        <v>1.0967318153588992</v>
      </c>
      <c r="AQ264" s="14">
        <f t="shared" si="272"/>
        <v>0.7678295871709796</v>
      </c>
      <c r="AR264" s="1">
        <f t="shared" si="273"/>
        <v>0.91179993686310246</v>
      </c>
      <c r="AS264" s="1">
        <f t="shared" si="274"/>
        <v>1.3023723189470178</v>
      </c>
      <c r="AT264" s="1">
        <f>SUM(AR$3:AR264)</f>
        <v>150.53856286627266</v>
      </c>
      <c r="AU264" s="1">
        <f>SUM(AS$3:AS264)</f>
        <v>224.03783301896252</v>
      </c>
      <c r="AV264" s="1">
        <f t="shared" si="275"/>
        <v>6.6105495422574934E-2</v>
      </c>
      <c r="AW264" s="1">
        <f t="shared" si="276"/>
        <v>4.7210996561829394E-2</v>
      </c>
      <c r="AX264" s="1">
        <f>SUM(AV$3:AV264)</f>
        <v>6.1197927962587757</v>
      </c>
      <c r="AY264" s="1">
        <f>SUM(AW$3:AW264)</f>
        <v>4.5338381046637428</v>
      </c>
      <c r="AZ264" s="1">
        <f t="shared" si="277"/>
        <v>10.653630900922519</v>
      </c>
      <c r="BA264" s="1">
        <f t="shared" si="278"/>
        <v>1.5859546915950329</v>
      </c>
      <c r="BB264" s="33">
        <f t="shared" si="279"/>
        <v>1.0128391979092348</v>
      </c>
      <c r="BC264" s="14">
        <f t="shared" si="280"/>
        <v>0.85172220462064396</v>
      </c>
      <c r="BD264" s="1">
        <f t="shared" si="281"/>
        <v>0.98732355744550737</v>
      </c>
      <c r="BE264" s="1">
        <f t="shared" si="282"/>
        <v>1.1740917338716075</v>
      </c>
      <c r="BF264" s="1">
        <f>SUM(BD$3:BD264)</f>
        <v>158.63960235247362</v>
      </c>
      <c r="BG264" s="1">
        <f>SUM(BE$3:BE264)</f>
        <v>208.34528807769476</v>
      </c>
      <c r="BH264" s="1">
        <f t="shared" si="283"/>
        <v>7.1580957914799292E-2</v>
      </c>
      <c r="BI264" s="1">
        <f t="shared" si="284"/>
        <v>4.256082535284577E-2</v>
      </c>
      <c r="BJ264" s="1">
        <f>SUM(BH$3:BH264)</f>
        <v>6.4899553339260665</v>
      </c>
      <c r="BK264" s="1">
        <f>SUM(BI$3:BI264)</f>
        <v>4.182829902097934</v>
      </c>
      <c r="BL264" s="1">
        <f t="shared" si="285"/>
        <v>10.672785236024001</v>
      </c>
      <c r="BM264" s="34">
        <f t="shared" si="286"/>
        <v>2.3071254318281325</v>
      </c>
      <c r="BN264" s="33">
        <f t="shared" si="287"/>
        <v>0.67726872811057715</v>
      </c>
      <c r="BO264" s="14">
        <f t="shared" si="288"/>
        <v>1.1872926744193018</v>
      </c>
      <c r="BP264" s="1">
        <f t="shared" si="289"/>
        <v>1.4765187856669071</v>
      </c>
      <c r="BQ264" s="1">
        <f t="shared" si="290"/>
        <v>0.84225231195761774</v>
      </c>
      <c r="BR264" s="1">
        <f>SUM(BP$3:BP264)</f>
        <v>203.43621290915235</v>
      </c>
      <c r="BS264" s="1">
        <f>SUM(BQ$3:BQ264)</f>
        <v>163.24772571709758</v>
      </c>
      <c r="BT264" s="1">
        <f t="shared" si="291"/>
        <v>0.10704761196085076</v>
      </c>
      <c r="BU264" s="1">
        <f t="shared" si="292"/>
        <v>3.0531646308463643E-2</v>
      </c>
      <c r="BV264" s="1">
        <f>SUM(BT$3:BT264)</f>
        <v>8.6160306495162882</v>
      </c>
      <c r="BW264" s="1">
        <f>SUM(BU$3:BU264)</f>
        <v>3.2034276253485796</v>
      </c>
      <c r="BX264" s="1">
        <f t="shared" si="293"/>
        <v>11.819458274864868</v>
      </c>
      <c r="BY264" s="34">
        <f t="shared" si="294"/>
        <v>5.4126030241677086</v>
      </c>
      <c r="BZ264" s="33">
        <f t="shared" si="295"/>
        <v>0.3416982583119193</v>
      </c>
      <c r="CA264" s="14">
        <f t="shared" si="296"/>
        <v>1.5228631442179594</v>
      </c>
      <c r="CB264" s="1">
        <f t="shared" si="297"/>
        <v>2.9265586688684548</v>
      </c>
      <c r="CC264" s="1">
        <f t="shared" si="298"/>
        <v>0.65665782496399772</v>
      </c>
      <c r="CD264" s="1">
        <f>SUM(CB$3:CB264)</f>
        <v>292.65780736017666</v>
      </c>
      <c r="CE264" s="1">
        <f>SUM(CC$3:CC264)</f>
        <v>134.50878761935465</v>
      </c>
      <c r="CF264" s="1">
        <f t="shared" si="299"/>
        <v>0.21217550349296299</v>
      </c>
      <c r="CG264" s="1">
        <f t="shared" si="300"/>
        <v>2.3803846154944918E-2</v>
      </c>
      <c r="CH264" s="1">
        <f>SUM(CF$3:CF264)</f>
        <v>13.240278509507188</v>
      </c>
      <c r="CI264" s="1">
        <f>SUM(CG$3:CG264)</f>
        <v>2.601620084917641</v>
      </c>
      <c r="CJ264" s="1">
        <f t="shared" si="301"/>
        <v>15.84189859442483</v>
      </c>
      <c r="CK264" s="34">
        <f t="shared" si="302"/>
        <v>10.638658424589547</v>
      </c>
      <c r="CL264" s="33">
        <f t="shared" si="303"/>
        <v>0.25780564086225488</v>
      </c>
      <c r="CM264" s="14">
        <f t="shared" si="304"/>
        <v>1.6067557616676238</v>
      </c>
      <c r="CN264" s="1">
        <f t="shared" si="305"/>
        <v>3.8788910772293703</v>
      </c>
      <c r="CO264" s="1">
        <f t="shared" si="306"/>
        <v>0.622372126403404</v>
      </c>
      <c r="CP264" s="1">
        <f>SUM(CN$3:CN264)</f>
        <v>333.49198835758341</v>
      </c>
      <c r="CQ264" s="1">
        <f>SUM(CO$3:CO264)</f>
        <v>128.86468019859629</v>
      </c>
      <c r="CR264" s="1">
        <f t="shared" si="307"/>
        <v>0.28121960309912936</v>
      </c>
      <c r="CS264" s="1">
        <f t="shared" si="308"/>
        <v>2.2560989582123395E-2</v>
      </c>
      <c r="CT264" s="1">
        <f>SUM(CR$3:CR264)</f>
        <v>15.517307171976958</v>
      </c>
      <c r="CU264" s="1">
        <f>SUM(CS$3:CS264)</f>
        <v>2.4854300310196611</v>
      </c>
      <c r="CV264" s="1">
        <f t="shared" si="309"/>
        <v>18.00273720299662</v>
      </c>
      <c r="CW264" s="34">
        <f t="shared" si="310"/>
        <v>13.031877140957297</v>
      </c>
    </row>
    <row r="265" spans="39:101" x14ac:dyDescent="0.15">
      <c r="AM265" s="12">
        <v>262</v>
      </c>
      <c r="AN265" s="13">
        <f t="shared" si="311"/>
        <v>14371.832061068701</v>
      </c>
      <c r="AO265" s="14">
        <f t="shared" si="270"/>
        <v>3970.2146622879995</v>
      </c>
      <c r="AP265" s="33">
        <f t="shared" si="271"/>
        <v>1.0916261632125679</v>
      </c>
      <c r="AQ265" s="14">
        <f t="shared" si="272"/>
        <v>0.7658185927427692</v>
      </c>
      <c r="AR265" s="1">
        <f t="shared" si="273"/>
        <v>0.91606452254412862</v>
      </c>
      <c r="AS265" s="1">
        <f t="shared" si="274"/>
        <v>1.3057922717944379</v>
      </c>
      <c r="AT265" s="1">
        <f>SUM(AR$3:AR265)</f>
        <v>151.45462738881679</v>
      </c>
      <c r="AU265" s="1">
        <f>SUM(AS$3:AS265)</f>
        <v>225.34362529075696</v>
      </c>
      <c r="AV265" s="1">
        <f t="shared" si="275"/>
        <v>6.6669140251822689E-2</v>
      </c>
      <c r="AW265" s="1">
        <f t="shared" si="276"/>
        <v>4.7516329890297603E-2</v>
      </c>
      <c r="AX265" s="1">
        <f>SUM(AV$3:AV265)</f>
        <v>6.1864619365105984</v>
      </c>
      <c r="AY265" s="1">
        <f>SUM(AW$3:AW265)</f>
        <v>4.58135443455404</v>
      </c>
      <c r="AZ265" s="1">
        <f t="shared" si="277"/>
        <v>10.767816371064638</v>
      </c>
      <c r="BA265" s="1">
        <f t="shared" si="278"/>
        <v>1.6051075019565584</v>
      </c>
      <c r="BB265" s="33">
        <f t="shared" si="279"/>
        <v>1.0077335457629035</v>
      </c>
      <c r="BC265" s="14">
        <f t="shared" si="280"/>
        <v>0.84971121019243367</v>
      </c>
      <c r="BD265" s="1">
        <f t="shared" si="281"/>
        <v>0.99232580299086015</v>
      </c>
      <c r="BE265" s="1">
        <f t="shared" si="282"/>
        <v>1.1768704331599091</v>
      </c>
      <c r="BF265" s="1">
        <f>SUM(BD$3:BD265)</f>
        <v>159.63192815546446</v>
      </c>
      <c r="BG265" s="1">
        <f>SUM(BE$3:BE265)</f>
        <v>209.52215851085467</v>
      </c>
      <c r="BH265" s="1">
        <f t="shared" si="283"/>
        <v>7.2219266773223711E-2</v>
      </c>
      <c r="BI265" s="1">
        <f t="shared" si="284"/>
        <v>4.2825007428874469E-2</v>
      </c>
      <c r="BJ265" s="1">
        <f>SUM(BH$3:BH265)</f>
        <v>6.56217460069929</v>
      </c>
      <c r="BK265" s="1">
        <f>SUM(BI$3:BI265)</f>
        <v>4.2256549095268081</v>
      </c>
      <c r="BL265" s="1">
        <f t="shared" si="285"/>
        <v>10.787829510226098</v>
      </c>
      <c r="BM265" s="34">
        <f t="shared" si="286"/>
        <v>2.3365196911724819</v>
      </c>
      <c r="BN265" s="33">
        <f t="shared" si="287"/>
        <v>0.67216307596424585</v>
      </c>
      <c r="BO265" s="14">
        <f t="shared" si="288"/>
        <v>1.1852816799910915</v>
      </c>
      <c r="BP265" s="1">
        <f t="shared" si="289"/>
        <v>1.4877342058182212</v>
      </c>
      <c r="BQ265" s="1">
        <f t="shared" si="290"/>
        <v>0.84368130958331855</v>
      </c>
      <c r="BR265" s="1">
        <f>SUM(BP$3:BP265)</f>
        <v>204.92394711497056</v>
      </c>
      <c r="BS265" s="1">
        <f>SUM(BQ$3:BQ265)</f>
        <v>164.09140702668091</v>
      </c>
      <c r="BT265" s="1">
        <f t="shared" si="291"/>
        <v>0.10827398942343722</v>
      </c>
      <c r="BU265" s="1">
        <f t="shared" si="292"/>
        <v>3.0700625432059647E-2</v>
      </c>
      <c r="BV265" s="1">
        <f>SUM(BT$3:BT265)</f>
        <v>8.7243046389397261</v>
      </c>
      <c r="BW265" s="1">
        <f>SUM(BU$3:BU265)</f>
        <v>3.234128250780639</v>
      </c>
      <c r="BX265" s="1">
        <f t="shared" si="293"/>
        <v>11.958432889720365</v>
      </c>
      <c r="BY265" s="34">
        <f t="shared" si="294"/>
        <v>5.490176388159087</v>
      </c>
      <c r="BZ265" s="33">
        <f t="shared" si="295"/>
        <v>0.33659260616558812</v>
      </c>
      <c r="CA265" s="14">
        <f t="shared" si="296"/>
        <v>1.5208521497897491</v>
      </c>
      <c r="CB265" s="1">
        <f t="shared" si="297"/>
        <v>2.9709505844226594</v>
      </c>
      <c r="CC265" s="1">
        <f t="shared" si="298"/>
        <v>0.65752611135687677</v>
      </c>
      <c r="CD265" s="1">
        <f>SUM(CB$3:CB265)</f>
        <v>295.62875794459933</v>
      </c>
      <c r="CE265" s="1">
        <f>SUM(CC$3:CC265)</f>
        <v>135.16631373071152</v>
      </c>
      <c r="CF265" s="1">
        <f t="shared" si="299"/>
        <v>0.21621918142187133</v>
      </c>
      <c r="CG265" s="1">
        <f t="shared" si="300"/>
        <v>2.3926644607708571E-2</v>
      </c>
      <c r="CH265" s="1">
        <f>SUM(CF$3:CF265)</f>
        <v>13.45649769092906</v>
      </c>
      <c r="CI265" s="1">
        <f>SUM(CG$3:CG265)</f>
        <v>2.6255467295253494</v>
      </c>
      <c r="CJ265" s="1">
        <f t="shared" si="301"/>
        <v>16.082044420454409</v>
      </c>
      <c r="CK265" s="34">
        <f t="shared" si="302"/>
        <v>10.830950961403712</v>
      </c>
      <c r="CL265" s="33">
        <f t="shared" si="303"/>
        <v>0.2526999887159237</v>
      </c>
      <c r="CM265" s="14">
        <f t="shared" si="304"/>
        <v>1.6047447672394135</v>
      </c>
      <c r="CN265" s="1">
        <f t="shared" si="305"/>
        <v>3.9572617516978377</v>
      </c>
      <c r="CO265" s="1">
        <f t="shared" si="306"/>
        <v>0.62315205533915852</v>
      </c>
      <c r="CP265" s="1">
        <f>SUM(CN$3:CN265)</f>
        <v>337.44925010928125</v>
      </c>
      <c r="CQ265" s="1">
        <f>SUM(CO$3:CO265)</f>
        <v>129.48783225393544</v>
      </c>
      <c r="CR265" s="1">
        <f t="shared" si="307"/>
        <v>0.28800071637356484</v>
      </c>
      <c r="CS265" s="1">
        <f t="shared" si="308"/>
        <v>2.267581090261938E-2</v>
      </c>
      <c r="CT265" s="1">
        <f>SUM(CR$3:CR265)</f>
        <v>15.805307888350523</v>
      </c>
      <c r="CU265" s="1">
        <f>SUM(CS$3:CS265)</f>
        <v>2.5081058419222804</v>
      </c>
      <c r="CV265" s="1">
        <f t="shared" si="309"/>
        <v>18.313413730272803</v>
      </c>
      <c r="CW265" s="34">
        <f t="shared" si="310"/>
        <v>13.297202046428243</v>
      </c>
    </row>
    <row r="266" spans="39:101" x14ac:dyDescent="0.15">
      <c r="AM266" s="12">
        <v>263</v>
      </c>
      <c r="AN266" s="13">
        <f t="shared" si="311"/>
        <v>14317.186311787071</v>
      </c>
      <c r="AO266" s="14">
        <f t="shared" si="270"/>
        <v>3994.2494806479995</v>
      </c>
      <c r="AP266" s="33">
        <f t="shared" si="271"/>
        <v>1.0865417450555599</v>
      </c>
      <c r="AQ266" s="14">
        <f t="shared" si="272"/>
        <v>0.7638404833105934</v>
      </c>
      <c r="AR266" s="1">
        <f t="shared" si="273"/>
        <v>0.92035120100136181</v>
      </c>
      <c r="AS266" s="1">
        <f t="shared" si="274"/>
        <v>1.3091738679074165</v>
      </c>
      <c r="AT266" s="1">
        <f>SUM(AR$3:AR266)</f>
        <v>152.37497858981814</v>
      </c>
      <c r="AU266" s="1">
        <f>SUM(AS$3:AS266)</f>
        <v>226.65279915866438</v>
      </c>
      <c r="AV266" s="1">
        <f t="shared" si="275"/>
        <v>6.7236768295377267E-2</v>
      </c>
      <c r="AW266" s="1">
        <f t="shared" si="276"/>
        <v>4.7821212119395912E-2</v>
      </c>
      <c r="AX266" s="1">
        <f>SUM(AV$3:AV266)</f>
        <v>6.2536987048059753</v>
      </c>
      <c r="AY266" s="1">
        <f>SUM(AW$3:AW266)</f>
        <v>4.6291756466734357</v>
      </c>
      <c r="AZ266" s="1">
        <f t="shared" si="277"/>
        <v>10.882874351479412</v>
      </c>
      <c r="BA266" s="1">
        <f t="shared" si="278"/>
        <v>1.6245230581325396</v>
      </c>
      <c r="BB266" s="33">
        <f t="shared" si="279"/>
        <v>1.0026491276058955</v>
      </c>
      <c r="BC266" s="14">
        <f t="shared" si="280"/>
        <v>0.84773310076025798</v>
      </c>
      <c r="BD266" s="1">
        <f t="shared" si="281"/>
        <v>0.99735787172904533</v>
      </c>
      <c r="BE266" s="1">
        <f t="shared" si="282"/>
        <v>1.1796165551435789</v>
      </c>
      <c r="BF266" s="1">
        <f>SUM(BD$3:BD266)</f>
        <v>160.6292860271935</v>
      </c>
      <c r="BG266" s="1">
        <f>SUM(BE$3:BE266)</f>
        <v>210.70177506599825</v>
      </c>
      <c r="BH266" s="1">
        <f t="shared" si="283"/>
        <v>7.2862533406871932E-2</v>
      </c>
      <c r="BI266" s="1">
        <f t="shared" si="284"/>
        <v>4.3088771389272397E-2</v>
      </c>
      <c r="BJ266" s="1">
        <f>SUM(BH$3:BH266)</f>
        <v>6.6350371341061622</v>
      </c>
      <c r="BK266" s="1">
        <f>SUM(BI$3:BI266)</f>
        <v>4.2687436809160806</v>
      </c>
      <c r="BL266" s="1">
        <f t="shared" si="285"/>
        <v>10.903780815022243</v>
      </c>
      <c r="BM266" s="34">
        <f t="shared" si="286"/>
        <v>2.3662934531900817</v>
      </c>
      <c r="BN266" s="33">
        <f t="shared" si="287"/>
        <v>0.66707865780723785</v>
      </c>
      <c r="BO266" s="14">
        <f t="shared" si="288"/>
        <v>1.1833035705589154</v>
      </c>
      <c r="BP266" s="1">
        <f t="shared" si="289"/>
        <v>1.499073592441275</v>
      </c>
      <c r="BQ266" s="1">
        <f t="shared" si="290"/>
        <v>0.84509167797716123</v>
      </c>
      <c r="BR266" s="1">
        <f>SUM(BP$3:BP266)</f>
        <v>206.42302070741184</v>
      </c>
      <c r="BS266" s="1">
        <f>SUM(BQ$3:BQ266)</f>
        <v>164.93649870465808</v>
      </c>
      <c r="BT266" s="1">
        <f t="shared" si="291"/>
        <v>0.10951565411445982</v>
      </c>
      <c r="BU266" s="1">
        <f t="shared" si="292"/>
        <v>3.0869321014999083E-2</v>
      </c>
      <c r="BV266" s="1">
        <f>SUM(BT$3:BT266)</f>
        <v>8.8338202930541865</v>
      </c>
      <c r="BW266" s="1">
        <f>SUM(BU$3:BU266)</f>
        <v>3.2649975717956381</v>
      </c>
      <c r="BX266" s="1">
        <f t="shared" si="293"/>
        <v>12.098817864849824</v>
      </c>
      <c r="BY266" s="34">
        <f t="shared" si="294"/>
        <v>5.5688227212585488</v>
      </c>
      <c r="BZ266" s="33">
        <f t="shared" si="295"/>
        <v>0.33150818800858012</v>
      </c>
      <c r="CA266" s="14">
        <f t="shared" si="296"/>
        <v>1.5188740403575736</v>
      </c>
      <c r="CB266" s="1">
        <f t="shared" si="297"/>
        <v>3.0165167442986895</v>
      </c>
      <c r="CC266" s="1">
        <f t="shared" si="298"/>
        <v>0.65838244214416874</v>
      </c>
      <c r="CD266" s="1">
        <f>SUM(CB$3:CB266)</f>
        <v>298.64527468889804</v>
      </c>
      <c r="CE266" s="1">
        <f>SUM(CC$3:CC266)</f>
        <v>135.82469617285568</v>
      </c>
      <c r="CF266" s="1">
        <f t="shared" si="299"/>
        <v>0.22037330659737647</v>
      </c>
      <c r="CG266" s="1">
        <f t="shared" si="300"/>
        <v>2.4049247539432828E-2</v>
      </c>
      <c r="CH266" s="1">
        <f>SUM(CF$3:CF266)</f>
        <v>13.676870997526438</v>
      </c>
      <c r="CI266" s="1">
        <f>SUM(CG$3:CG266)</f>
        <v>2.6495959770647821</v>
      </c>
      <c r="CJ266" s="1">
        <f t="shared" si="301"/>
        <v>16.32646697459122</v>
      </c>
      <c r="CK266" s="34">
        <f t="shared" si="302"/>
        <v>11.027275020461655</v>
      </c>
      <c r="CL266" s="33">
        <f t="shared" si="303"/>
        <v>0.2476155705589157</v>
      </c>
      <c r="CM266" s="14">
        <f t="shared" si="304"/>
        <v>1.6027666578072377</v>
      </c>
      <c r="CN266" s="1">
        <f t="shared" si="305"/>
        <v>4.038518247228188</v>
      </c>
      <c r="CO266" s="1">
        <f t="shared" si="306"/>
        <v>0.62392113981714015</v>
      </c>
      <c r="CP266" s="1">
        <f>SUM(CN$3:CN266)</f>
        <v>341.48776835650943</v>
      </c>
      <c r="CQ266" s="1">
        <f>SUM(CO$3:CO266)</f>
        <v>130.11175339375256</v>
      </c>
      <c r="CR266" s="1">
        <f t="shared" si="307"/>
        <v>0.29503619417250371</v>
      </c>
      <c r="CS266" s="1">
        <f t="shared" si="308"/>
        <v>2.2790452746098314E-2</v>
      </c>
      <c r="CT266" s="1">
        <f>SUM(CR$3:CR266)</f>
        <v>16.100344082523026</v>
      </c>
      <c r="CU266" s="1">
        <f>SUM(CS$3:CS266)</f>
        <v>2.5308962946683788</v>
      </c>
      <c r="CV266" s="1">
        <f t="shared" si="309"/>
        <v>18.631240377191403</v>
      </c>
      <c r="CW266" s="34">
        <f t="shared" si="310"/>
        <v>13.569447787854648</v>
      </c>
    </row>
    <row r="267" spans="39:101" x14ac:dyDescent="0.15">
      <c r="AM267" s="12">
        <v>264</v>
      </c>
      <c r="AN267" s="13">
        <f t="shared" si="311"/>
        <v>14262.954545454546</v>
      </c>
      <c r="AO267" s="14">
        <f t="shared" si="270"/>
        <v>4018.374447751999</v>
      </c>
      <c r="AP267" s="33">
        <f t="shared" si="271"/>
        <v>1.0814782533936402</v>
      </c>
      <c r="AQ267" s="14">
        <f t="shared" si="272"/>
        <v>0.76189495138021746</v>
      </c>
      <c r="AR267" s="1">
        <f t="shared" si="273"/>
        <v>0.92466029424265872</v>
      </c>
      <c r="AS267" s="1">
        <f t="shared" si="274"/>
        <v>1.3125169003790369</v>
      </c>
      <c r="AT267" s="1">
        <f>SUM(AR$3:AR267)</f>
        <v>153.29963888406081</v>
      </c>
      <c r="AU267" s="1">
        <f>SUM(AS$3:AS267)</f>
        <v>227.9653160590434</v>
      </c>
      <c r="AV267" s="1">
        <f t="shared" si="275"/>
        <v>6.7808421577794972E-2</v>
      </c>
      <c r="AW267" s="1">
        <f t="shared" si="276"/>
        <v>4.8125619680564689E-2</v>
      </c>
      <c r="AX267" s="1">
        <f>SUM(AV$3:AV267)</f>
        <v>6.3215071263837705</v>
      </c>
      <c r="AY267" s="1">
        <f>SUM(AW$3:AW267)</f>
        <v>4.6773012663540001</v>
      </c>
      <c r="AZ267" s="1">
        <f t="shared" si="277"/>
        <v>10.998808392737772</v>
      </c>
      <c r="BA267" s="1">
        <f t="shared" si="278"/>
        <v>1.6442058600297704</v>
      </c>
      <c r="BB267" s="33">
        <f t="shared" si="279"/>
        <v>0.99758563594397587</v>
      </c>
      <c r="BC267" s="14">
        <f t="shared" si="280"/>
        <v>0.84578756882988182</v>
      </c>
      <c r="BD267" s="1">
        <f t="shared" si="281"/>
        <v>1.0024202073175799</v>
      </c>
      <c r="BE267" s="1">
        <f t="shared" si="282"/>
        <v>1.1823299807816587</v>
      </c>
      <c r="BF267" s="1">
        <f>SUM(BD$3:BD267)</f>
        <v>161.63170623451109</v>
      </c>
      <c r="BG267" s="1">
        <f>SUM(BE$3:BE267)</f>
        <v>211.88410504677989</v>
      </c>
      <c r="BH267" s="1">
        <f t="shared" si="283"/>
        <v>7.3510815203289184E-2</v>
      </c>
      <c r="BI267" s="1">
        <f t="shared" si="284"/>
        <v>4.335209929532749E-2</v>
      </c>
      <c r="BJ267" s="1">
        <f>SUM(BH$3:BH267)</f>
        <v>6.7085479493094518</v>
      </c>
      <c r="BK267" s="1">
        <f>SUM(BI$3:BI267)</f>
        <v>4.3120957802114077</v>
      </c>
      <c r="BL267" s="1">
        <f t="shared" si="285"/>
        <v>11.020643729520859</v>
      </c>
      <c r="BM267" s="34">
        <f t="shared" si="286"/>
        <v>2.396452169098044</v>
      </c>
      <c r="BN267" s="33">
        <f t="shared" si="287"/>
        <v>0.66201516614531819</v>
      </c>
      <c r="BO267" s="14">
        <f t="shared" si="288"/>
        <v>1.1813580386285396</v>
      </c>
      <c r="BP267" s="1">
        <f t="shared" si="289"/>
        <v>1.5105394122957163</v>
      </c>
      <c r="BQ267" s="1">
        <f t="shared" si="290"/>
        <v>0.84648342610925853</v>
      </c>
      <c r="BR267" s="1">
        <f>SUM(BP$3:BP267)</f>
        <v>207.93356011970755</v>
      </c>
      <c r="BS267" s="1">
        <f>SUM(BQ$3:BQ267)</f>
        <v>165.78298213076732</v>
      </c>
      <c r="BT267" s="1">
        <f t="shared" si="291"/>
        <v>0.11077289023501918</v>
      </c>
      <c r="BU267" s="1">
        <f t="shared" si="292"/>
        <v>3.1037725624006147E-2</v>
      </c>
      <c r="BV267" s="1">
        <f>SUM(BT$3:BT267)</f>
        <v>8.9445931832892054</v>
      </c>
      <c r="BW267" s="1">
        <f>SUM(BU$3:BU267)</f>
        <v>3.2960352974196443</v>
      </c>
      <c r="BX267" s="1">
        <f t="shared" si="293"/>
        <v>12.24062848070885</v>
      </c>
      <c r="BY267" s="34">
        <f t="shared" si="294"/>
        <v>5.6485578858695611</v>
      </c>
      <c r="BZ267" s="33">
        <f t="shared" si="295"/>
        <v>0.3264446963466604</v>
      </c>
      <c r="CA267" s="14">
        <f t="shared" si="296"/>
        <v>1.5169285084271973</v>
      </c>
      <c r="CB267" s="1">
        <f t="shared" si="297"/>
        <v>3.0633060092300384</v>
      </c>
      <c r="CC267" s="1">
        <f t="shared" si="298"/>
        <v>0.65922684849323177</v>
      </c>
      <c r="CD267" s="1">
        <f>SUM(CB$3:CB267)</f>
        <v>301.70858069812806</v>
      </c>
      <c r="CE267" s="1">
        <f>SUM(CC$3:CC267)</f>
        <v>136.48392302134891</v>
      </c>
      <c r="CF267" s="1">
        <f t="shared" si="299"/>
        <v>0.22464244067686948</v>
      </c>
      <c r="CG267" s="1">
        <f t="shared" si="300"/>
        <v>2.4171651111418498E-2</v>
      </c>
      <c r="CH267" s="1">
        <f>SUM(CF$3:CF267)</f>
        <v>13.901513438203308</v>
      </c>
      <c r="CI267" s="1">
        <f>SUM(CG$3:CG267)</f>
        <v>2.6737676281762006</v>
      </c>
      <c r="CJ267" s="1">
        <f t="shared" si="301"/>
        <v>16.57528106637951</v>
      </c>
      <c r="CK267" s="34">
        <f t="shared" si="302"/>
        <v>11.227745810027107</v>
      </c>
      <c r="CL267" s="33">
        <f t="shared" si="303"/>
        <v>0.24255207889699595</v>
      </c>
      <c r="CM267" s="14">
        <f t="shared" si="304"/>
        <v>1.6008211258768617</v>
      </c>
      <c r="CN267" s="1">
        <f t="shared" si="305"/>
        <v>4.1228259289612925</v>
      </c>
      <c r="CO267" s="1">
        <f t="shared" si="306"/>
        <v>0.6246794122311714</v>
      </c>
      <c r="CP267" s="1">
        <f>SUM(CN$3:CN267)</f>
        <v>345.61059428547071</v>
      </c>
      <c r="CQ267" s="1">
        <f>SUM(CO$3:CO267)</f>
        <v>130.73643280598372</v>
      </c>
      <c r="CR267" s="1">
        <f t="shared" si="307"/>
        <v>0.30234056812382815</v>
      </c>
      <c r="CS267" s="1">
        <f t="shared" si="308"/>
        <v>2.2904911781809617E-2</v>
      </c>
      <c r="CT267" s="1">
        <f>SUM(CR$3:CR267)</f>
        <v>16.402684650646854</v>
      </c>
      <c r="CU267" s="1">
        <f>SUM(CS$3:CS267)</f>
        <v>2.5538012064501885</v>
      </c>
      <c r="CV267" s="1">
        <f t="shared" si="309"/>
        <v>18.956485857097043</v>
      </c>
      <c r="CW267" s="34">
        <f t="shared" si="310"/>
        <v>13.848883444196666</v>
      </c>
    </row>
    <row r="268" spans="39:101" x14ac:dyDescent="0.15">
      <c r="AM268" s="12">
        <v>265</v>
      </c>
      <c r="AN268" s="13">
        <f t="shared" si="311"/>
        <v>14209.132075471698</v>
      </c>
      <c r="AO268" s="14">
        <f t="shared" si="270"/>
        <v>4042.5895635999996</v>
      </c>
      <c r="AP268" s="33">
        <f t="shared" si="271"/>
        <v>1.0764353853739961</v>
      </c>
      <c r="AQ268" s="14">
        <f t="shared" si="272"/>
        <v>0.7599816940988281</v>
      </c>
      <c r="AR268" s="1">
        <f t="shared" si="273"/>
        <v>0.92899212863813518</v>
      </c>
      <c r="AS268" s="1">
        <f t="shared" si="274"/>
        <v>1.3158211674898053</v>
      </c>
      <c r="AT268" s="1">
        <f>SUM(AR$3:AR268)</f>
        <v>154.22863101269894</v>
      </c>
      <c r="AU268" s="1">
        <f>SUM(AS$3:AS268)</f>
        <v>229.28113722653322</v>
      </c>
      <c r="AV268" s="1">
        <f t="shared" si="275"/>
        <v>6.8384142802529399E-2</v>
      </c>
      <c r="AW268" s="1">
        <f t="shared" si="276"/>
        <v>4.8429529081222E-2</v>
      </c>
      <c r="AX268" s="1">
        <f>SUM(AV$3:AV268)</f>
        <v>6.3898912691863003</v>
      </c>
      <c r="AY268" s="1">
        <f>SUM(AW$3:AW268)</f>
        <v>4.7257307954352221</v>
      </c>
      <c r="AZ268" s="1">
        <f t="shared" si="277"/>
        <v>11.115622064621522</v>
      </c>
      <c r="BA268" s="1">
        <f t="shared" si="278"/>
        <v>1.6641604737510782</v>
      </c>
      <c r="BB268" s="33">
        <f t="shared" si="279"/>
        <v>0.9925427679243316</v>
      </c>
      <c r="BC268" s="14">
        <f t="shared" si="280"/>
        <v>0.84387431154849257</v>
      </c>
      <c r="BD268" s="1">
        <f t="shared" si="281"/>
        <v>1.0075132602006294</v>
      </c>
      <c r="BE268" s="1">
        <f t="shared" si="282"/>
        <v>1.1850105949605456</v>
      </c>
      <c r="BF268" s="1">
        <f>SUM(BD$3:BD268)</f>
        <v>162.63921949471171</v>
      </c>
      <c r="BG268" s="1">
        <f>SUM(BE$3:BE268)</f>
        <v>213.06911564174044</v>
      </c>
      <c r="BH268" s="1">
        <f t="shared" si="283"/>
        <v>7.4164170542546329E-2</v>
      </c>
      <c r="BI268" s="1">
        <f t="shared" si="284"/>
        <v>4.3614973286742305E-2</v>
      </c>
      <c r="BJ268" s="1">
        <f>SUM(BH$3:BH268)</f>
        <v>6.7827121198519977</v>
      </c>
      <c r="BK268" s="1">
        <f>SUM(BI$3:BI268)</f>
        <v>4.3557107534981503</v>
      </c>
      <c r="BL268" s="1">
        <f t="shared" si="285"/>
        <v>11.138422873350148</v>
      </c>
      <c r="BM268" s="34">
        <f t="shared" si="286"/>
        <v>2.4270013663538474</v>
      </c>
      <c r="BN268" s="33">
        <f t="shared" si="287"/>
        <v>0.65697229812567381</v>
      </c>
      <c r="BO268" s="14">
        <f t="shared" si="288"/>
        <v>1.1794447813471503</v>
      </c>
      <c r="BP268" s="1">
        <f t="shared" si="289"/>
        <v>1.5221341947795606</v>
      </c>
      <c r="BQ268" s="1">
        <f t="shared" si="290"/>
        <v>0.84785656421982702</v>
      </c>
      <c r="BR268" s="1">
        <f>SUM(BP$3:BP268)</f>
        <v>209.45569431448712</v>
      </c>
      <c r="BS268" s="1">
        <f>SUM(BQ$3:BQ268)</f>
        <v>166.63083869498715</v>
      </c>
      <c r="BT268" s="1">
        <f t="shared" si="291"/>
        <v>0.11204598933793987</v>
      </c>
      <c r="BU268" s="1">
        <f t="shared" si="292"/>
        <v>3.1205831877535301E-2</v>
      </c>
      <c r="BV268" s="1">
        <f>SUM(BT$3:BT268)</f>
        <v>9.0566391726271451</v>
      </c>
      <c r="BW268" s="1">
        <f>SUM(BU$3:BU268)</f>
        <v>3.3272411292971795</v>
      </c>
      <c r="BX268" s="1">
        <f t="shared" si="293"/>
        <v>12.383880301924325</v>
      </c>
      <c r="BY268" s="34">
        <f t="shared" si="294"/>
        <v>5.7293980433299652</v>
      </c>
      <c r="BZ268" s="33">
        <f t="shared" si="295"/>
        <v>0.32140182832701619</v>
      </c>
      <c r="CA268" s="14">
        <f t="shared" si="296"/>
        <v>1.5150152511458077</v>
      </c>
      <c r="CB268" s="1">
        <f t="shared" si="297"/>
        <v>3.1113699794592695</v>
      </c>
      <c r="CC268" s="1">
        <f t="shared" si="298"/>
        <v>0.66005936193955728</v>
      </c>
      <c r="CD268" s="1">
        <f>SUM(CB$3:CB268)</f>
        <v>304.81995067758731</v>
      </c>
      <c r="CE268" s="1">
        <f>SUM(CC$3:CC268)</f>
        <v>137.14398238328846</v>
      </c>
      <c r="CF268" s="1">
        <f t="shared" si="299"/>
        <v>0.22903140126575178</v>
      </c>
      <c r="CG268" s="1">
        <f t="shared" si="300"/>
        <v>2.4293851515830928E-2</v>
      </c>
      <c r="CH268" s="1">
        <f>SUM(CF$3:CF268)</f>
        <v>14.13054483946906</v>
      </c>
      <c r="CI268" s="1">
        <f>SUM(CG$3:CG268)</f>
        <v>2.6980614796920315</v>
      </c>
      <c r="CJ268" s="1">
        <f t="shared" si="301"/>
        <v>16.828606319161093</v>
      </c>
      <c r="CK268" s="34">
        <f t="shared" si="302"/>
        <v>11.432483359777029</v>
      </c>
      <c r="CL268" s="33">
        <f t="shared" si="303"/>
        <v>0.23750921087735175</v>
      </c>
      <c r="CM268" s="14">
        <f t="shared" si="304"/>
        <v>1.5989078685954725</v>
      </c>
      <c r="CN268" s="1">
        <f t="shared" si="305"/>
        <v>4.2103630267897003</v>
      </c>
      <c r="CO268" s="1">
        <f t="shared" si="306"/>
        <v>0.62542690522777233</v>
      </c>
      <c r="CP268" s="1">
        <f>SUM(CN$3:CN268)</f>
        <v>349.82095731226042</v>
      </c>
      <c r="CQ268" s="1">
        <f>SUM(CO$3:CO268)</f>
        <v>131.36185971121151</v>
      </c>
      <c r="CR268" s="1">
        <f t="shared" si="307"/>
        <v>0.30992950058313068</v>
      </c>
      <c r="CS268" s="1">
        <f t="shared" si="308"/>
        <v>2.3019184706299951E-2</v>
      </c>
      <c r="CT268" s="1">
        <f>SUM(CR$3:CR268)</f>
        <v>16.712614151229985</v>
      </c>
      <c r="CU268" s="1">
        <f>SUM(CS$3:CS268)</f>
        <v>2.5768203911564886</v>
      </c>
      <c r="CV268" s="1">
        <f t="shared" si="309"/>
        <v>19.289434542386473</v>
      </c>
      <c r="CW268" s="34">
        <f t="shared" si="310"/>
        <v>14.135793760073497</v>
      </c>
    </row>
    <row r="269" spans="39:101" x14ac:dyDescent="0.15">
      <c r="AM269" s="12">
        <v>266</v>
      </c>
      <c r="AN269" s="13">
        <f t="shared" si="311"/>
        <v>14155.714285714284</v>
      </c>
      <c r="AO269" s="14">
        <f t="shared" si="270"/>
        <v>4066.8948281919997</v>
      </c>
      <c r="AP269" s="33">
        <f t="shared" si="271"/>
        <v>1.0714128426979923</v>
      </c>
      <c r="AQ269" s="14">
        <f t="shared" si="272"/>
        <v>0.75810041316779098</v>
      </c>
      <c r="AR269" s="1">
        <f t="shared" si="273"/>
        <v>0.93334703500644711</v>
      </c>
      <c r="AS269" s="1">
        <f t="shared" si="274"/>
        <v>1.3190864727555149</v>
      </c>
      <c r="AT269" s="1">
        <f>SUM(AR$3:AR269)</f>
        <v>155.16197804770539</v>
      </c>
      <c r="AU269" s="1">
        <f>SUM(AS$3:AS269)</f>
        <v>230.60022369928873</v>
      </c>
      <c r="AV269" s="1">
        <f t="shared" si="275"/>
        <v>6.8963975364365257E-2</v>
      </c>
      <c r="AW269" s="1">
        <f t="shared" si="276"/>
        <v>4.8732916910134302E-2</v>
      </c>
      <c r="AX269" s="1">
        <f>SUM(AV$3:AV269)</f>
        <v>6.4588552445506657</v>
      </c>
      <c r="AY269" s="1">
        <f>SUM(AW$3:AW269)</f>
        <v>4.7744637123453568</v>
      </c>
      <c r="AZ269" s="1">
        <f t="shared" si="277"/>
        <v>11.233318956896023</v>
      </c>
      <c r="BA269" s="1">
        <f t="shared" si="278"/>
        <v>1.6843915322053089</v>
      </c>
      <c r="BB269" s="33">
        <f t="shared" si="279"/>
        <v>0.98752022524832783</v>
      </c>
      <c r="BC269" s="14">
        <f t="shared" si="280"/>
        <v>0.84199303061745545</v>
      </c>
      <c r="BD269" s="1">
        <f t="shared" si="281"/>
        <v>1.0126374877522473</v>
      </c>
      <c r="BE269" s="1">
        <f t="shared" si="282"/>
        <v>1.1876582865141698</v>
      </c>
      <c r="BF269" s="1">
        <f>SUM(BD$3:BD269)</f>
        <v>163.65185698246395</v>
      </c>
      <c r="BG269" s="1">
        <f>SUM(BE$3:BE269)</f>
        <v>214.2567739282546</v>
      </c>
      <c r="BH269" s="1">
        <f t="shared" si="283"/>
        <v>7.4822658817249393E-2</v>
      </c>
      <c r="BI269" s="1">
        <f t="shared" si="284"/>
        <v>4.3877375585106827E-2</v>
      </c>
      <c r="BJ269" s="1">
        <f>SUM(BH$3:BH269)</f>
        <v>6.8575347786692475</v>
      </c>
      <c r="BK269" s="1">
        <f>SUM(BI$3:BI269)</f>
        <v>4.3995881290832575</v>
      </c>
      <c r="BL269" s="1">
        <f t="shared" si="285"/>
        <v>11.257122907752505</v>
      </c>
      <c r="BM269" s="34">
        <f t="shared" si="286"/>
        <v>2.4579466495859901</v>
      </c>
      <c r="BN269" s="33">
        <f t="shared" si="287"/>
        <v>0.65194975544967015</v>
      </c>
      <c r="BO269" s="14">
        <f t="shared" si="288"/>
        <v>1.1775635004161131</v>
      </c>
      <c r="BP269" s="1">
        <f t="shared" si="289"/>
        <v>1.5338605339460074</v>
      </c>
      <c r="BQ269" s="1">
        <f t="shared" si="290"/>
        <v>0.84921110381447129</v>
      </c>
      <c r="BR269" s="1">
        <f>SUM(BP$3:BP269)</f>
        <v>210.98955484843313</v>
      </c>
      <c r="BS269" s="1">
        <f>SUM(BQ$3:BQ269)</f>
        <v>167.48004979880162</v>
      </c>
      <c r="BT269" s="1">
        <f t="shared" si="291"/>
        <v>0.11333525056378832</v>
      </c>
      <c r="BU269" s="1">
        <f t="shared" si="292"/>
        <v>3.1373632446479081E-2</v>
      </c>
      <c r="BV269" s="1">
        <f>SUM(BT$3:BT269)</f>
        <v>9.1699744231909328</v>
      </c>
      <c r="BW269" s="1">
        <f>SUM(BU$3:BU269)</f>
        <v>3.3586147617436586</v>
      </c>
      <c r="BX269" s="1">
        <f t="shared" si="293"/>
        <v>12.528589184934592</v>
      </c>
      <c r="BY269" s="34">
        <f t="shared" si="294"/>
        <v>5.8113596614472742</v>
      </c>
      <c r="BZ269" s="33">
        <f t="shared" si="295"/>
        <v>0.31637928565101248</v>
      </c>
      <c r="CA269" s="14">
        <f t="shared" si="296"/>
        <v>1.5131339702147708</v>
      </c>
      <c r="CB269" s="1">
        <f t="shared" si="297"/>
        <v>3.1607631894809538</v>
      </c>
      <c r="CC269" s="1">
        <f t="shared" si="298"/>
        <v>0.66088001438369814</v>
      </c>
      <c r="CD269" s="1">
        <f>SUM(CB$3:CB269)</f>
        <v>307.98071386706829</v>
      </c>
      <c r="CE269" s="1">
        <f>SUM(CC$3:CC269)</f>
        <v>137.80486239767217</v>
      </c>
      <c r="CF269" s="1">
        <f t="shared" si="299"/>
        <v>0.23354528011164824</v>
      </c>
      <c r="CG269" s="1">
        <f t="shared" si="300"/>
        <v>2.4415844975842184E-2</v>
      </c>
      <c r="CH269" s="1">
        <f>SUM(CF$3:CF269)</f>
        <v>14.364090119580709</v>
      </c>
      <c r="CI269" s="1">
        <f>SUM(CG$3:CG269)</f>
        <v>2.7224773246678735</v>
      </c>
      <c r="CJ269" s="1">
        <f t="shared" si="301"/>
        <v>17.086567444248583</v>
      </c>
      <c r="CK269" s="34">
        <f t="shared" si="302"/>
        <v>11.641612794912835</v>
      </c>
      <c r="CL269" s="33">
        <f t="shared" si="303"/>
        <v>0.23248666820134797</v>
      </c>
      <c r="CM269" s="14">
        <f t="shared" si="304"/>
        <v>1.5970265876644354</v>
      </c>
      <c r="CN269" s="1">
        <f t="shared" si="305"/>
        <v>4.3013219112157328</v>
      </c>
      <c r="CO269" s="1">
        <f t="shared" si="306"/>
        <v>0.62616365170378641</v>
      </c>
      <c r="CP269" s="1">
        <f>SUM(CN$3:CN269)</f>
        <v>354.12227922347614</v>
      </c>
      <c r="CQ269" s="1">
        <f>SUM(CO$3:CO269)</f>
        <v>131.9880233629153</v>
      </c>
      <c r="CR269" s="1">
        <f t="shared" si="307"/>
        <v>0.31781989677316247</v>
      </c>
      <c r="CS269" s="1">
        <f t="shared" si="308"/>
        <v>2.3133268243500996E-2</v>
      </c>
      <c r="CT269" s="1">
        <f>SUM(CR$3:CR269)</f>
        <v>17.030434048003148</v>
      </c>
      <c r="CU269" s="1">
        <f>SUM(CS$3:CS269)</f>
        <v>2.5999536593999895</v>
      </c>
      <c r="CV269" s="1">
        <f t="shared" si="309"/>
        <v>19.630387707403138</v>
      </c>
      <c r="CW269" s="34">
        <f t="shared" si="310"/>
        <v>14.430480388603158</v>
      </c>
    </row>
    <row r="270" spans="39:101" x14ac:dyDescent="0.15">
      <c r="AM270" s="12">
        <v>267</v>
      </c>
      <c r="AN270" s="13">
        <f t="shared" si="311"/>
        <v>14102.696629213482</v>
      </c>
      <c r="AO270" s="14">
        <f t="shared" si="270"/>
        <v>4091.2902415279991</v>
      </c>
      <c r="AP270" s="33">
        <f t="shared" si="271"/>
        <v>1.0664103315358882</v>
      </c>
      <c r="AQ270" s="14">
        <f t="shared" si="272"/>
        <v>0.75625081475736444</v>
      </c>
      <c r="AR270" s="1">
        <f t="shared" si="273"/>
        <v>0.93772534870302571</v>
      </c>
      <c r="AS270" s="1">
        <f t="shared" si="274"/>
        <v>1.3223126249732902</v>
      </c>
      <c r="AT270" s="1">
        <f>SUM(AR$3:AR270)</f>
        <v>156.09970339640842</v>
      </c>
      <c r="AU270" s="1">
        <f>SUM(AS$3:AS270)</f>
        <v>231.92253632426201</v>
      </c>
      <c r="AV270" s="1">
        <f t="shared" si="275"/>
        <v>6.9547963362141071E-2</v>
      </c>
      <c r="AW270" s="1">
        <f t="shared" si="276"/>
        <v>4.9035759842759506E-2</v>
      </c>
      <c r="AX270" s="1">
        <f>SUM(AV$3:AV270)</f>
        <v>6.5284032079128069</v>
      </c>
      <c r="AY270" s="1">
        <f>SUM(AW$3:AW270)</f>
        <v>4.8234994721881161</v>
      </c>
      <c r="AZ270" s="1">
        <f t="shared" si="277"/>
        <v>11.351902680100924</v>
      </c>
      <c r="BA270" s="1">
        <f t="shared" si="278"/>
        <v>1.7049037357246908</v>
      </c>
      <c r="BB270" s="33">
        <f t="shared" si="279"/>
        <v>0.98251771408622357</v>
      </c>
      <c r="BC270" s="14">
        <f t="shared" si="280"/>
        <v>0.84014343220702892</v>
      </c>
      <c r="BD270" s="1">
        <f t="shared" si="281"/>
        <v>1.0177933544231674</v>
      </c>
      <c r="BE270" s="1">
        <f t="shared" si="282"/>
        <v>1.1902729482429366</v>
      </c>
      <c r="BF270" s="1">
        <f>SUM(BD$3:BD270)</f>
        <v>164.66965033688712</v>
      </c>
      <c r="BG270" s="1">
        <f>SUM(BE$3:BE270)</f>
        <v>215.44704687649755</v>
      </c>
      <c r="BH270" s="1">
        <f t="shared" si="283"/>
        <v>7.5486340453051595E-2</v>
      </c>
      <c r="BI270" s="1">
        <f t="shared" si="284"/>
        <v>4.4139288497342236E-2</v>
      </c>
      <c r="BJ270" s="1">
        <f>SUM(BH$3:BH270)</f>
        <v>6.9330211191222988</v>
      </c>
      <c r="BK270" s="1">
        <f>SUM(BI$3:BI270)</f>
        <v>4.4437274175805994</v>
      </c>
      <c r="BL270" s="1">
        <f t="shared" si="285"/>
        <v>11.376748536702898</v>
      </c>
      <c r="BM270" s="34">
        <f t="shared" si="286"/>
        <v>2.4892937015416994</v>
      </c>
      <c r="BN270" s="33">
        <f t="shared" si="287"/>
        <v>0.64694724428756578</v>
      </c>
      <c r="BO270" s="14">
        <f t="shared" si="288"/>
        <v>1.1757139020056868</v>
      </c>
      <c r="BP270" s="1">
        <f t="shared" si="289"/>
        <v>1.5457210905987004</v>
      </c>
      <c r="BQ270" s="1">
        <f t="shared" si="290"/>
        <v>0.85054705765923921</v>
      </c>
      <c r="BR270" s="1">
        <f>SUM(BP$3:BP270)</f>
        <v>212.53527593903183</v>
      </c>
      <c r="BS270" s="1">
        <f>SUM(BQ$3:BQ270)</f>
        <v>168.33059685646086</v>
      </c>
      <c r="BT270" s="1">
        <f t="shared" si="291"/>
        <v>0.11464098088607028</v>
      </c>
      <c r="BU270" s="1">
        <f t="shared" si="292"/>
        <v>3.1541120054863453E-2</v>
      </c>
      <c r="BV270" s="1">
        <f>SUM(BT$3:BT270)</f>
        <v>9.2846154040770035</v>
      </c>
      <c r="BW270" s="1">
        <f>SUM(BU$3:BU270)</f>
        <v>3.3901558817985222</v>
      </c>
      <c r="BX270" s="1">
        <f t="shared" si="293"/>
        <v>12.674771285875526</v>
      </c>
      <c r="BY270" s="34">
        <f t="shared" si="294"/>
        <v>5.8944595222784812</v>
      </c>
      <c r="BZ270" s="33">
        <f t="shared" si="295"/>
        <v>0.3113767744889081</v>
      </c>
      <c r="CA270" s="14">
        <f t="shared" si="296"/>
        <v>1.5112843718043443</v>
      </c>
      <c r="CB270" s="1">
        <f t="shared" si="297"/>
        <v>3.2115433196370979</v>
      </c>
      <c r="CC270" s="1">
        <f t="shared" si="298"/>
        <v>0.66168883808815249</v>
      </c>
      <c r="CD270" s="1">
        <f>SUM(CB$3:CB270)</f>
        <v>311.19225718670538</v>
      </c>
      <c r="CE270" s="1">
        <f>SUM(CC$3:CC270)</f>
        <v>138.46655123576031</v>
      </c>
      <c r="CF270" s="1">
        <f t="shared" si="299"/>
        <v>0.23818946287308479</v>
      </c>
      <c r="CG270" s="1">
        <f t="shared" si="300"/>
        <v>2.4537627745768988E-2</v>
      </c>
      <c r="CH270" s="1">
        <f>SUM(CF$3:CF270)</f>
        <v>14.602279582453793</v>
      </c>
      <c r="CI270" s="1">
        <f>SUM(CG$3:CG270)</f>
        <v>2.7470149524136427</v>
      </c>
      <c r="CJ270" s="1">
        <f t="shared" si="301"/>
        <v>17.349294534867436</v>
      </c>
      <c r="CK270" s="34">
        <f t="shared" si="302"/>
        <v>11.85526463004015</v>
      </c>
      <c r="CL270" s="33">
        <f t="shared" si="303"/>
        <v>0.22748415703924368</v>
      </c>
      <c r="CM270" s="14">
        <f t="shared" si="304"/>
        <v>1.5951769892540089</v>
      </c>
      <c r="CN270" s="1">
        <f t="shared" si="305"/>
        <v>4.3959105241227334</v>
      </c>
      <c r="CO270" s="1">
        <f t="shared" si="306"/>
        <v>0.62688968480397533</v>
      </c>
      <c r="CP270" s="1">
        <f>SUM(CN$3:CN270)</f>
        <v>358.51818974759885</v>
      </c>
      <c r="CQ270" s="1">
        <f>SUM(CO$3:CO270)</f>
        <v>132.61491304771928</v>
      </c>
      <c r="CR270" s="1">
        <f t="shared" si="307"/>
        <v>0.32603003053910273</v>
      </c>
      <c r="CS270" s="1">
        <f t="shared" si="308"/>
        <v>2.3247159144814084E-2</v>
      </c>
      <c r="CT270" s="1">
        <f>SUM(CR$3:CR270)</f>
        <v>17.356464078542249</v>
      </c>
      <c r="CU270" s="1">
        <f>SUM(CS$3:CS270)</f>
        <v>2.6232008185448037</v>
      </c>
      <c r="CV270" s="1">
        <f t="shared" si="309"/>
        <v>19.979664897087051</v>
      </c>
      <c r="CW270" s="34">
        <f t="shared" si="310"/>
        <v>14.733263259997445</v>
      </c>
    </row>
    <row r="271" spans="39:101" x14ac:dyDescent="0.15">
      <c r="AM271" s="12">
        <v>268</v>
      </c>
      <c r="AN271" s="13">
        <f t="shared" si="311"/>
        <v>14050.074626865671</v>
      </c>
      <c r="AO271" s="14">
        <f t="shared" si="270"/>
        <v>4115.7758036079995</v>
      </c>
      <c r="AP271" s="33">
        <f t="shared" si="271"/>
        <v>1.0614275624434597</v>
      </c>
      <c r="AQ271" s="14">
        <f t="shared" si="272"/>
        <v>0.75443260942332535</v>
      </c>
      <c r="AR271" s="1">
        <f t="shared" si="273"/>
        <v>0.94212740971032416</v>
      </c>
      <c r="AS271" s="1">
        <f t="shared" si="274"/>
        <v>1.3254994382657743</v>
      </c>
      <c r="AT271" s="1">
        <f>SUM(AR$3:AR271)</f>
        <v>157.04183080611875</v>
      </c>
      <c r="AU271" s="1">
        <f>SUM(AS$3:AS271)</f>
        <v>233.24803576252779</v>
      </c>
      <c r="AV271" s="1">
        <f t="shared" si="275"/>
        <v>7.0136151611768574E-2</v>
      </c>
      <c r="AW271" s="1">
        <f t="shared" si="276"/>
        <v>4.9338034646559378E-2</v>
      </c>
      <c r="AX271" s="1">
        <f>SUM(AV$3:AV271)</f>
        <v>6.5985393595245752</v>
      </c>
      <c r="AY271" s="1">
        <f>SUM(AW$3:AW271)</f>
        <v>4.8728375068346752</v>
      </c>
      <c r="AZ271" s="1">
        <f t="shared" si="277"/>
        <v>11.47137686635925</v>
      </c>
      <c r="BA271" s="1">
        <f t="shared" si="278"/>
        <v>1.7257018526899</v>
      </c>
      <c r="BB271" s="33">
        <f t="shared" si="279"/>
        <v>0.97753494499379523</v>
      </c>
      <c r="BC271" s="14">
        <f t="shared" si="280"/>
        <v>0.83832522687298983</v>
      </c>
      <c r="BD271" s="1">
        <f t="shared" si="281"/>
        <v>1.0229813318912577</v>
      </c>
      <c r="BE271" s="1">
        <f t="shared" si="282"/>
        <v>1.1928544769314269</v>
      </c>
      <c r="BF271" s="1">
        <f>SUM(BD$3:BD271)</f>
        <v>165.69263166877838</v>
      </c>
      <c r="BG271" s="1">
        <f>SUM(BE$3:BE271)</f>
        <v>216.63990135342897</v>
      </c>
      <c r="BH271" s="1">
        <f t="shared" si="283"/>
        <v>7.6155276929682519E-2</v>
      </c>
      <c r="BI271" s="1">
        <f t="shared" si="284"/>
        <v>4.440069441911422E-2</v>
      </c>
      <c r="BJ271" s="1">
        <f>SUM(BH$3:BH271)</f>
        <v>7.0091763960519815</v>
      </c>
      <c r="BK271" s="1">
        <f>SUM(BI$3:BI271)</f>
        <v>4.4881281119997141</v>
      </c>
      <c r="BL271" s="1">
        <f t="shared" si="285"/>
        <v>11.497304508051695</v>
      </c>
      <c r="BM271" s="34">
        <f t="shared" si="286"/>
        <v>2.5210482840522674</v>
      </c>
      <c r="BN271" s="33">
        <f t="shared" si="287"/>
        <v>0.64196447519513744</v>
      </c>
      <c r="BO271" s="14">
        <f t="shared" si="288"/>
        <v>1.1738956966716474</v>
      </c>
      <c r="BP271" s="1">
        <f t="shared" si="289"/>
        <v>1.557718594469002</v>
      </c>
      <c r="BQ271" s="1">
        <f t="shared" si="290"/>
        <v>0.85186443977544613</v>
      </c>
      <c r="BR271" s="1">
        <f>SUM(BP$3:BP271)</f>
        <v>214.09299453350084</v>
      </c>
      <c r="BS271" s="1">
        <f>SUM(BQ$3:BQ271)</f>
        <v>169.18246129623631</v>
      </c>
      <c r="BT271" s="1">
        <f t="shared" si="291"/>
        <v>0.11596349536602571</v>
      </c>
      <c r="BU271" s="1">
        <f t="shared" si="292"/>
        <v>3.1708287480530499E-2</v>
      </c>
      <c r="BV271" s="1">
        <f>SUM(BT$3:BT271)</f>
        <v>9.4005788994430297</v>
      </c>
      <c r="BW271" s="1">
        <f>SUM(BU$3:BU271)</f>
        <v>3.4218641692790528</v>
      </c>
      <c r="BX271" s="1">
        <f t="shared" si="293"/>
        <v>12.822443068722082</v>
      </c>
      <c r="BY271" s="34">
        <f t="shared" si="294"/>
        <v>5.9787147301639774</v>
      </c>
      <c r="BZ271" s="33">
        <f t="shared" si="295"/>
        <v>0.30639400539647976</v>
      </c>
      <c r="CA271" s="14">
        <f t="shared" si="296"/>
        <v>1.5094661664703053</v>
      </c>
      <c r="CB271" s="1">
        <f t="shared" si="297"/>
        <v>3.2637714262913882</v>
      </c>
      <c r="CC271" s="1">
        <f t="shared" si="298"/>
        <v>0.66248586567420242</v>
      </c>
      <c r="CD271" s="1">
        <f>SUM(CB$3:CB271)</f>
        <v>314.45602861299676</v>
      </c>
      <c r="CE271" s="1">
        <f>SUM(CC$3:CC271)</f>
        <v>139.12903710143451</v>
      </c>
      <c r="CF271" s="1">
        <f t="shared" si="299"/>
        <v>0.24296965062391443</v>
      </c>
      <c r="CG271" s="1">
        <f t="shared" si="300"/>
        <v>2.4659196111206424E-2</v>
      </c>
      <c r="CH271" s="1">
        <f>SUM(CF$3:CF271)</f>
        <v>14.845249233077707</v>
      </c>
      <c r="CI271" s="1">
        <f>SUM(CG$3:CG271)</f>
        <v>2.7716741485248493</v>
      </c>
      <c r="CJ271" s="1">
        <f t="shared" si="301"/>
        <v>17.616923381602557</v>
      </c>
      <c r="CK271" s="34">
        <f t="shared" si="302"/>
        <v>12.073575084552857</v>
      </c>
      <c r="CL271" s="33">
        <f t="shared" si="303"/>
        <v>0.22250138794681537</v>
      </c>
      <c r="CM271" s="14">
        <f t="shared" si="304"/>
        <v>1.5933587839199697</v>
      </c>
      <c r="CN271" s="1">
        <f t="shared" si="305"/>
        <v>4.4943539868570639</v>
      </c>
      <c r="CO271" s="1">
        <f t="shared" si="306"/>
        <v>0.62760503791858313</v>
      </c>
      <c r="CP271" s="1">
        <f>SUM(CN$3:CN271)</f>
        <v>363.0125437344559</v>
      </c>
      <c r="CQ271" s="1">
        <f>SUM(CO$3:CO271)</f>
        <v>133.24251808563787</v>
      </c>
      <c r="CR271" s="1">
        <f t="shared" si="307"/>
        <v>0.33457968568824809</v>
      </c>
      <c r="CS271" s="1">
        <f t="shared" si="308"/>
        <v>2.3360854189191704E-2</v>
      </c>
      <c r="CT271" s="1">
        <f>SUM(CR$3:CR271)</f>
        <v>17.691043764230496</v>
      </c>
      <c r="CU271" s="1">
        <f>SUM(CS$3:CS271)</f>
        <v>2.6465616727339953</v>
      </c>
      <c r="CV271" s="1">
        <f t="shared" si="309"/>
        <v>20.337605436964491</v>
      </c>
      <c r="CW271" s="34">
        <f t="shared" si="310"/>
        <v>15.044482091496501</v>
      </c>
    </row>
    <row r="272" spans="39:101" x14ac:dyDescent="0.15">
      <c r="AM272" s="12">
        <v>269</v>
      </c>
      <c r="AN272" s="13">
        <f t="shared" si="311"/>
        <v>13997.843866171002</v>
      </c>
      <c r="AO272" s="14">
        <f t="shared" si="270"/>
        <v>4140.351514431999</v>
      </c>
      <c r="AP272" s="33">
        <f t="shared" si="271"/>
        <v>1.0564642502804877</v>
      </c>
      <c r="AQ272" s="14">
        <f t="shared" si="272"/>
        <v>0.75264551202545404</v>
      </c>
      <c r="AR272" s="1">
        <f t="shared" si="273"/>
        <v>0.94655356273011915</v>
      </c>
      <c r="AS272" s="1">
        <f t="shared" si="274"/>
        <v>1.3286467321234496</v>
      </c>
      <c r="AT272" s="1">
        <f>SUM(AR$3:AR272)</f>
        <v>157.98838436884887</v>
      </c>
      <c r="AU272" s="1">
        <f>SUM(AS$3:AS272)</f>
        <v>234.57668249465124</v>
      </c>
      <c r="AV272" s="1">
        <f t="shared" si="275"/>
        <v>7.0728585659556129E-2</v>
      </c>
      <c r="AW272" s="1">
        <f t="shared" si="276"/>
        <v>4.9639718186278881E-2</v>
      </c>
      <c r="AX272" s="1">
        <f>SUM(AV$3:AV272)</f>
        <v>6.6692679451841315</v>
      </c>
      <c r="AY272" s="1">
        <f>SUM(AW$3:AW272)</f>
        <v>4.9224772250209536</v>
      </c>
      <c r="AZ272" s="1">
        <f t="shared" si="277"/>
        <v>11.591745170205085</v>
      </c>
      <c r="BA272" s="1">
        <f t="shared" si="278"/>
        <v>1.7467907201631778</v>
      </c>
      <c r="BB272" s="33">
        <f t="shared" si="279"/>
        <v>0.97257163283082326</v>
      </c>
      <c r="BC272" s="14">
        <f t="shared" si="280"/>
        <v>0.83653812947511841</v>
      </c>
      <c r="BD272" s="1">
        <f t="shared" si="281"/>
        <v>1.028201899215734</v>
      </c>
      <c r="BE272" s="1">
        <f t="shared" si="282"/>
        <v>1.1954027733648493</v>
      </c>
      <c r="BF272" s="1">
        <f>SUM(BD$3:BD272)</f>
        <v>166.72083356799411</v>
      </c>
      <c r="BG272" s="1">
        <f>SUM(BE$3:BE272)</f>
        <v>217.83530412679383</v>
      </c>
      <c r="BH272" s="1">
        <f t="shared" si="283"/>
        <v>7.6829530802509011E-2</v>
      </c>
      <c r="BI272" s="1">
        <f t="shared" si="284"/>
        <v>4.4661575838214514E-2</v>
      </c>
      <c r="BJ272" s="1">
        <f>SUM(BH$3:BH272)</f>
        <v>7.0860059268544902</v>
      </c>
      <c r="BK272" s="1">
        <f>SUM(BI$3:BI272)</f>
        <v>4.532789687837929</v>
      </c>
      <c r="BL272" s="1">
        <f t="shared" si="285"/>
        <v>11.61879561469242</v>
      </c>
      <c r="BM272" s="34">
        <f t="shared" si="286"/>
        <v>2.5532162390165611</v>
      </c>
      <c r="BN272" s="33">
        <f t="shared" si="287"/>
        <v>0.63700116303216558</v>
      </c>
      <c r="BO272" s="14">
        <f t="shared" si="288"/>
        <v>1.1721085992737761</v>
      </c>
      <c r="BP272" s="1">
        <f t="shared" si="289"/>
        <v>1.5698558464790506</v>
      </c>
      <c r="BQ272" s="1">
        <f t="shared" si="290"/>
        <v>0.85316326543426746</v>
      </c>
      <c r="BR272" s="1">
        <f>SUM(BP$3:BP272)</f>
        <v>215.66285037997989</v>
      </c>
      <c r="BS272" s="1">
        <f>SUM(BQ$3:BQ272)</f>
        <v>170.03562456167057</v>
      </c>
      <c r="BT272" s="1">
        <f t="shared" si="291"/>
        <v>0.1173031174174624</v>
      </c>
      <c r="BU272" s="1">
        <f t="shared" si="292"/>
        <v>3.1875127555808049E-2</v>
      </c>
      <c r="BV272" s="1">
        <f>SUM(BT$3:BT272)</f>
        <v>9.5178820168604918</v>
      </c>
      <c r="BW272" s="1">
        <f>SUM(BU$3:BU272)</f>
        <v>3.4537392968348608</v>
      </c>
      <c r="BX272" s="1">
        <f t="shared" si="293"/>
        <v>12.971621313695353</v>
      </c>
      <c r="BY272" s="34">
        <f t="shared" si="294"/>
        <v>6.0641427200256306</v>
      </c>
      <c r="BZ272" s="33">
        <f t="shared" si="295"/>
        <v>0.30143069323350791</v>
      </c>
      <c r="CA272" s="14">
        <f t="shared" si="296"/>
        <v>1.507679069072434</v>
      </c>
      <c r="CB272" s="1">
        <f t="shared" si="297"/>
        <v>3.3175121925136359</v>
      </c>
      <c r="CC272" s="1">
        <f t="shared" si="298"/>
        <v>0.66327113011871142</v>
      </c>
      <c r="CD272" s="1">
        <f>SUM(CB$3:CB272)</f>
        <v>317.77354080551038</v>
      </c>
      <c r="CE272" s="1">
        <f>SUM(CC$3:CC272)</f>
        <v>139.79230823155322</v>
      </c>
      <c r="CF272" s="1">
        <f t="shared" si="299"/>
        <v>0.24789188327393558</v>
      </c>
      <c r="CG272" s="1">
        <f t="shared" si="300"/>
        <v>2.4780546389157412E-2</v>
      </c>
      <c r="CH272" s="1">
        <f>SUM(CF$3:CF272)</f>
        <v>15.093141116351642</v>
      </c>
      <c r="CI272" s="1">
        <f>SUM(CG$3:CG272)</f>
        <v>2.7964546949140066</v>
      </c>
      <c r="CJ272" s="1">
        <f t="shared" si="301"/>
        <v>17.88959581126565</v>
      </c>
      <c r="CK272" s="34">
        <f t="shared" si="302"/>
        <v>12.296686421437636</v>
      </c>
      <c r="CL272" s="33">
        <f t="shared" si="303"/>
        <v>0.21753807578384343</v>
      </c>
      <c r="CM272" s="14">
        <f t="shared" si="304"/>
        <v>1.5915716865220984</v>
      </c>
      <c r="CN272" s="1">
        <f t="shared" si="305"/>
        <v>4.5968964117971209</v>
      </c>
      <c r="CO272" s="1">
        <f t="shared" si="306"/>
        <v>0.6283097446808692</v>
      </c>
      <c r="CP272" s="1">
        <f>SUM(CN$3:CN272)</f>
        <v>367.60944014625301</v>
      </c>
      <c r="CQ272" s="1">
        <f>SUM(CO$3:CO272)</f>
        <v>133.87082783031875</v>
      </c>
      <c r="CR272" s="1">
        <f t="shared" si="307"/>
        <v>0.34349031521484047</v>
      </c>
      <c r="CS272" s="1">
        <f t="shared" si="308"/>
        <v>2.3474350183215809E-2</v>
      </c>
      <c r="CT272" s="1">
        <f>SUM(CR$3:CR272)</f>
        <v>18.034534079445336</v>
      </c>
      <c r="CU272" s="1">
        <f>SUM(CS$3:CS272)</f>
        <v>2.6700360229172113</v>
      </c>
      <c r="CV272" s="1">
        <f t="shared" si="309"/>
        <v>20.704570102362549</v>
      </c>
      <c r="CW272" s="34">
        <f t="shared" si="310"/>
        <v>15.364498056528126</v>
      </c>
    </row>
    <row r="273" spans="39:101" x14ac:dyDescent="0.15">
      <c r="AM273" s="12">
        <v>270</v>
      </c>
      <c r="AN273" s="13">
        <f t="shared" si="311"/>
        <v>13946</v>
      </c>
      <c r="AO273" s="14">
        <f t="shared" si="270"/>
        <v>4165.0173739999991</v>
      </c>
      <c r="AP273" s="33">
        <f t="shared" si="271"/>
        <v>1.0515201141310524</v>
      </c>
      <c r="AQ273" s="14">
        <f t="shared" si="272"/>
        <v>0.75088924164783077</v>
      </c>
      <c r="AR273" s="1">
        <f t="shared" si="273"/>
        <v>0.95100415727793541</v>
      </c>
      <c r="AS273" s="1">
        <f t="shared" si="274"/>
        <v>1.3317543314450666</v>
      </c>
      <c r="AT273" s="1">
        <f>SUM(AR$3:AR273)</f>
        <v>158.93938852612681</v>
      </c>
      <c r="AU273" s="1">
        <f>SUM(AS$3:AS273)</f>
        <v>235.90843682609631</v>
      </c>
      <c r="AV273" s="1">
        <f t="shared" si="275"/>
        <v>7.1325311795845156E-2</v>
      </c>
      <c r="AW273" s="1">
        <f t="shared" si="276"/>
        <v>4.9940787429189996E-2</v>
      </c>
      <c r="AX273" s="1">
        <f>SUM(AV$3:AV273)</f>
        <v>6.7405932569799765</v>
      </c>
      <c r="AY273" s="1">
        <f>SUM(AW$3:AW273)</f>
        <v>4.9724180124501434</v>
      </c>
      <c r="AZ273" s="1">
        <f t="shared" si="277"/>
        <v>11.713011269430119</v>
      </c>
      <c r="BA273" s="1">
        <f t="shared" si="278"/>
        <v>1.7681752445298331</v>
      </c>
      <c r="BB273" s="33">
        <f t="shared" si="279"/>
        <v>0.96762749668138792</v>
      </c>
      <c r="BC273" s="14">
        <f t="shared" si="280"/>
        <v>0.83478185909749514</v>
      </c>
      <c r="BD273" s="1">
        <f t="shared" si="281"/>
        <v>1.0334555429952519</v>
      </c>
      <c r="BE273" s="1">
        <f t="shared" si="282"/>
        <v>1.1979177423442413</v>
      </c>
      <c r="BF273" s="1">
        <f>SUM(BD$3:BD273)</f>
        <v>167.75428911098936</v>
      </c>
      <c r="BG273" s="1">
        <f>SUM(BE$3:BE273)</f>
        <v>219.03322186913806</v>
      </c>
      <c r="BH273" s="1">
        <f t="shared" si="283"/>
        <v>7.7509165724643891E-2</v>
      </c>
      <c r="BI273" s="1">
        <f t="shared" si="284"/>
        <v>4.4921915337909055E-2</v>
      </c>
      <c r="BJ273" s="1">
        <f>SUM(BH$3:BH273)</f>
        <v>7.163515092579134</v>
      </c>
      <c r="BK273" s="1">
        <f>SUM(BI$3:BI273)</f>
        <v>4.577711603175838</v>
      </c>
      <c r="BL273" s="1">
        <f t="shared" si="285"/>
        <v>11.741226695754971</v>
      </c>
      <c r="BM273" s="34">
        <f t="shared" si="286"/>
        <v>2.585803489403296</v>
      </c>
      <c r="BN273" s="33">
        <f t="shared" si="287"/>
        <v>0.63205702688273013</v>
      </c>
      <c r="BO273" s="14">
        <f t="shared" si="288"/>
        <v>1.1703523288961528</v>
      </c>
      <c r="BP273" s="1">
        <f t="shared" si="289"/>
        <v>1.5821357210945728</v>
      </c>
      <c r="BQ273" s="1">
        <f t="shared" si="290"/>
        <v>0.85444355115110948</v>
      </c>
      <c r="BR273" s="1">
        <f>SUM(BP$3:BP273)</f>
        <v>217.24498610107446</v>
      </c>
      <c r="BS273" s="1">
        <f>SUM(BQ$3:BQ273)</f>
        <v>170.89006811282169</v>
      </c>
      <c r="BT273" s="1">
        <f t="shared" si="291"/>
        <v>0.11866017908209296</v>
      </c>
      <c r="BU273" s="1">
        <f t="shared" si="292"/>
        <v>3.2041633168166606E-2</v>
      </c>
      <c r="BV273" s="1">
        <f>SUM(BT$3:BT273)</f>
        <v>9.6365421959425852</v>
      </c>
      <c r="BW273" s="1">
        <f>SUM(BU$3:BU273)</f>
        <v>3.4857809300030276</v>
      </c>
      <c r="BX273" s="1">
        <f t="shared" si="293"/>
        <v>13.122323125945613</v>
      </c>
      <c r="BY273" s="34">
        <f t="shared" si="294"/>
        <v>6.1507612659395576</v>
      </c>
      <c r="BZ273" s="33">
        <f t="shared" si="295"/>
        <v>0.2964865570840724</v>
      </c>
      <c r="CA273" s="14">
        <f t="shared" si="296"/>
        <v>1.5059227986948105</v>
      </c>
      <c r="CB273" s="1">
        <f t="shared" si="297"/>
        <v>3.3728342014388115</v>
      </c>
      <c r="CC273" s="1">
        <f t="shared" si="298"/>
        <v>0.66404466475087842</v>
      </c>
      <c r="CD273" s="1">
        <f>SUM(CB$3:CB273)</f>
        <v>321.1463750069492</v>
      </c>
      <c r="CE273" s="1">
        <f>SUM(CC$3:CC273)</f>
        <v>140.45635289630411</v>
      </c>
      <c r="CF273" s="1">
        <f t="shared" si="299"/>
        <v>0.25296256510791088</v>
      </c>
      <c r="CG273" s="1">
        <f t="shared" si="300"/>
        <v>2.4901674928157942E-2</v>
      </c>
      <c r="CH273" s="1">
        <f>SUM(CF$3:CF273)</f>
        <v>15.346103681459553</v>
      </c>
      <c r="CI273" s="1">
        <f>SUM(CG$3:CG273)</f>
        <v>2.8213563698421646</v>
      </c>
      <c r="CJ273" s="1">
        <f t="shared" si="301"/>
        <v>18.167460051301717</v>
      </c>
      <c r="CK273" s="34">
        <f t="shared" si="302"/>
        <v>12.524747311617389</v>
      </c>
      <c r="CL273" s="33">
        <f t="shared" si="303"/>
        <v>0.21259393963440798</v>
      </c>
      <c r="CM273" s="14">
        <f t="shared" si="304"/>
        <v>1.5898154161444751</v>
      </c>
      <c r="CN273" s="1">
        <f t="shared" si="305"/>
        <v>4.7038029480975458</v>
      </c>
      <c r="CO273" s="1">
        <f t="shared" si="306"/>
        <v>0.62900383896461387</v>
      </c>
      <c r="CP273" s="1">
        <f>SUM(CN$3:CN273)</f>
        <v>372.31324309435053</v>
      </c>
      <c r="CQ273" s="1">
        <f>SUM(CO$3:CO273)</f>
        <v>134.49983166928337</v>
      </c>
      <c r="CR273" s="1">
        <f t="shared" si="307"/>
        <v>0.35278522110731597</v>
      </c>
      <c r="CS273" s="1">
        <f t="shared" si="308"/>
        <v>2.3587643961173018E-2</v>
      </c>
      <c r="CT273" s="1">
        <f>SUM(CR$3:CR273)</f>
        <v>18.387319300552651</v>
      </c>
      <c r="CU273" s="1">
        <f>SUM(CS$3:CS273)</f>
        <v>2.6936236668783842</v>
      </c>
      <c r="CV273" s="1">
        <f t="shared" si="309"/>
        <v>21.080942967431035</v>
      </c>
      <c r="CW273" s="34">
        <f t="shared" si="310"/>
        <v>15.693695633674267</v>
      </c>
    </row>
    <row r="274" spans="39:101" x14ac:dyDescent="0.15">
      <c r="AM274" s="12">
        <v>271</v>
      </c>
      <c r="AN274" s="13">
        <f t="shared" si="311"/>
        <v>13894.538745387454</v>
      </c>
      <c r="AO274" s="14">
        <f t="shared" si="270"/>
        <v>4189.7733823119988</v>
      </c>
      <c r="AP274" s="33">
        <f t="shared" si="271"/>
        <v>1.0465948772255933</v>
      </c>
      <c r="AQ274" s="14">
        <f t="shared" si="272"/>
        <v>0.74916352152089527</v>
      </c>
      <c r="AR274" s="1">
        <f t="shared" si="273"/>
        <v>0.95547954777964217</v>
      </c>
      <c r="AS274" s="1">
        <f t="shared" si="274"/>
        <v>1.3348220665761668</v>
      </c>
      <c r="AT274" s="1">
        <f>SUM(AR$3:AR274)</f>
        <v>159.89486807390645</v>
      </c>
      <c r="AU274" s="1">
        <f>SUM(AS$3:AS274)</f>
        <v>237.24325889267249</v>
      </c>
      <c r="AV274" s="1">
        <f t="shared" si="275"/>
        <v>7.1926377068967498E-2</v>
      </c>
      <c r="AW274" s="1">
        <f t="shared" si="276"/>
        <v>5.0241219450297386E-2</v>
      </c>
      <c r="AX274" s="1">
        <f>SUM(AV$3:AV274)</f>
        <v>6.812519634048944</v>
      </c>
      <c r="AY274" s="1">
        <f>SUM(AW$3:AW274)</f>
        <v>5.0226592319004411</v>
      </c>
      <c r="AZ274" s="1">
        <f t="shared" si="277"/>
        <v>11.835178865949384</v>
      </c>
      <c r="BA274" s="1">
        <f t="shared" si="278"/>
        <v>1.7898604021485029</v>
      </c>
      <c r="BB274" s="33">
        <f t="shared" si="279"/>
        <v>0.96270225977592883</v>
      </c>
      <c r="BC274" s="14">
        <f t="shared" si="280"/>
        <v>0.83305613897055975</v>
      </c>
      <c r="BD274" s="1">
        <f t="shared" si="281"/>
        <v>1.0387427575299888</v>
      </c>
      <c r="BE274" s="1">
        <f t="shared" si="282"/>
        <v>1.2003992927004168</v>
      </c>
      <c r="BF274" s="1">
        <f>SUM(BD$3:BD274)</f>
        <v>168.79303186851936</v>
      </c>
      <c r="BG274" s="1">
        <f>SUM(BE$3:BE274)</f>
        <v>220.23362116183847</v>
      </c>
      <c r="BH274" s="1">
        <f t="shared" si="283"/>
        <v>7.8194246469618603E-2</v>
      </c>
      <c r="BI274" s="1">
        <f t="shared" si="284"/>
        <v>4.5181695600251801E-2</v>
      </c>
      <c r="BJ274" s="1">
        <f>SUM(BH$3:BH274)</f>
        <v>7.2417093390487528</v>
      </c>
      <c r="BK274" s="1">
        <f>SUM(BI$3:BI274)</f>
        <v>4.6228932987760896</v>
      </c>
      <c r="BL274" s="1">
        <f t="shared" si="285"/>
        <v>11.864602637824841</v>
      </c>
      <c r="BM274" s="34">
        <f t="shared" si="286"/>
        <v>2.6188160402726632</v>
      </c>
      <c r="BN274" s="33">
        <f t="shared" si="287"/>
        <v>0.62713178997727115</v>
      </c>
      <c r="BO274" s="14">
        <f t="shared" si="288"/>
        <v>1.1686266087692174</v>
      </c>
      <c r="BP274" s="1">
        <f t="shared" si="289"/>
        <v>1.594561168771627</v>
      </c>
      <c r="BQ274" s="1">
        <f t="shared" si="290"/>
        <v>0.85570531467975663</v>
      </c>
      <c r="BR274" s="1">
        <f>SUM(BP$3:BP274)</f>
        <v>218.83954726984609</v>
      </c>
      <c r="BS274" s="1">
        <f>SUM(BQ$3:BQ274)</f>
        <v>171.74577342750146</v>
      </c>
      <c r="BT274" s="1">
        <f t="shared" si="291"/>
        <v>0.12003502131586415</v>
      </c>
      <c r="BU274" s="1">
        <f t="shared" si="292"/>
        <v>3.2207797260863064E-2</v>
      </c>
      <c r="BV274" s="1">
        <f>SUM(BT$3:BT274)</f>
        <v>9.7565772172584495</v>
      </c>
      <c r="BW274" s="1">
        <f>SUM(BU$3:BU274)</f>
        <v>3.5179887272638908</v>
      </c>
      <c r="BX274" s="1">
        <f t="shared" si="293"/>
        <v>13.27456594452234</v>
      </c>
      <c r="BY274" s="34">
        <f t="shared" si="294"/>
        <v>6.2385884899945587</v>
      </c>
      <c r="BZ274" s="33">
        <f t="shared" si="295"/>
        <v>0.29156132017861347</v>
      </c>
      <c r="CA274" s="14">
        <f t="shared" si="296"/>
        <v>1.5041970785678749</v>
      </c>
      <c r="CB274" s="1">
        <f t="shared" si="297"/>
        <v>3.4298102347300037</v>
      </c>
      <c r="CC274" s="1">
        <f t="shared" si="298"/>
        <v>0.6648065032489533</v>
      </c>
      <c r="CD274" s="1">
        <f>SUM(CB$3:CB274)</f>
        <v>324.57618524167918</v>
      </c>
      <c r="CE274" s="1">
        <f>SUM(CC$3:CC274)</f>
        <v>141.12115939955305</v>
      </c>
      <c r="CF274" s="1">
        <f t="shared" si="299"/>
        <v>0.25818849266995308</v>
      </c>
      <c r="CG274" s="1">
        <f t="shared" si="300"/>
        <v>2.5022578108398103E-2</v>
      </c>
      <c r="CH274" s="1">
        <f>SUM(CF$3:CF274)</f>
        <v>15.604292174129506</v>
      </c>
      <c r="CI274" s="1">
        <f>SUM(CG$3:CG274)</f>
        <v>2.8463789479505626</v>
      </c>
      <c r="CJ274" s="1">
        <f t="shared" si="301"/>
        <v>18.45067112208007</v>
      </c>
      <c r="CK274" s="34">
        <f t="shared" si="302"/>
        <v>12.757913226178944</v>
      </c>
      <c r="CL274" s="33">
        <f t="shared" si="303"/>
        <v>0.20766870272894897</v>
      </c>
      <c r="CM274" s="14">
        <f t="shared" si="304"/>
        <v>1.5880896960175397</v>
      </c>
      <c r="CN274" s="1">
        <f t="shared" si="305"/>
        <v>4.8153620977023621</v>
      </c>
      <c r="CO274" s="1">
        <f t="shared" si="306"/>
        <v>0.62968735488159444</v>
      </c>
      <c r="CP274" s="1">
        <f>SUM(CN$3:CN274)</f>
        <v>377.12860519205287</v>
      </c>
      <c r="CQ274" s="1">
        <f>SUM(CO$3:CO274)</f>
        <v>135.12951902416495</v>
      </c>
      <c r="CR274" s="1">
        <f t="shared" si="307"/>
        <v>0.3624897579103723</v>
      </c>
      <c r="CS274" s="1">
        <f t="shared" si="308"/>
        <v>2.3700732385126679E-2</v>
      </c>
      <c r="CT274" s="1">
        <f>SUM(CR$3:CR274)</f>
        <v>18.749809058463022</v>
      </c>
      <c r="CU274" s="1">
        <f>SUM(CS$3:CS274)</f>
        <v>2.7173243992635108</v>
      </c>
      <c r="CV274" s="1">
        <f t="shared" si="309"/>
        <v>21.467133457726533</v>
      </c>
      <c r="CW274" s="34">
        <f t="shared" si="310"/>
        <v>16.032484659199511</v>
      </c>
    </row>
    <row r="275" spans="39:101" x14ac:dyDescent="0.15">
      <c r="AM275" s="12">
        <v>272</v>
      </c>
      <c r="AN275" s="13">
        <f t="shared" si="311"/>
        <v>13843.455882352941</v>
      </c>
      <c r="AO275" s="14">
        <f t="shared" si="270"/>
        <v>4214.619539368</v>
      </c>
      <c r="AP275" s="33">
        <f t="shared" si="271"/>
        <v>1.0416882668646918</v>
      </c>
      <c r="AQ275" s="14">
        <f t="shared" si="272"/>
        <v>0.7474680789452286</v>
      </c>
      <c r="AR275" s="1">
        <f t="shared" si="273"/>
        <v>0.95998009367028148</v>
      </c>
      <c r="AS275" s="1">
        <f t="shared" si="274"/>
        <v>1.3378497733456733</v>
      </c>
      <c r="AT275" s="1">
        <f>SUM(AR$3:AR275)</f>
        <v>160.85484816757673</v>
      </c>
      <c r="AU275" s="1">
        <f>SUM(AS$3:AS275)</f>
        <v>238.58110866601817</v>
      </c>
      <c r="AV275" s="1">
        <f t="shared" si="275"/>
        <v>7.2531829299532377E-2</v>
      </c>
      <c r="AW275" s="1">
        <f t="shared" si="276"/>
        <v>5.0540991437503215E-2</v>
      </c>
      <c r="AX275" s="1">
        <f>SUM(AV$3:AV275)</f>
        <v>6.8850514633484767</v>
      </c>
      <c r="AY275" s="1">
        <f>SUM(AW$3:AW275)</f>
        <v>5.0732002233379445</v>
      </c>
      <c r="AZ275" s="1">
        <f t="shared" si="277"/>
        <v>11.95825168668642</v>
      </c>
      <c r="BA275" s="1">
        <f t="shared" si="278"/>
        <v>1.8118512400105322</v>
      </c>
      <c r="BB275" s="33">
        <f t="shared" si="279"/>
        <v>0.95779564941502737</v>
      </c>
      <c r="BC275" s="14">
        <f t="shared" si="280"/>
        <v>0.83136069639489318</v>
      </c>
      <c r="BD275" s="1">
        <f t="shared" si="281"/>
        <v>1.0440640449878311</v>
      </c>
      <c r="BE275" s="1">
        <f t="shared" si="282"/>
        <v>1.2028473373066506</v>
      </c>
      <c r="BF275" s="1">
        <f>SUM(BD$3:BD275)</f>
        <v>169.8370959135072</v>
      </c>
      <c r="BG275" s="1">
        <f>SUM(BE$3:BE275)</f>
        <v>221.43646849914512</v>
      </c>
      <c r="BH275" s="1">
        <f t="shared" si="283"/>
        <v>7.8884838954636133E-2</v>
      </c>
      <c r="BI275" s="1">
        <f t="shared" si="284"/>
        <v>4.5440899409362356E-2</v>
      </c>
      <c r="BJ275" s="1">
        <f>SUM(BH$3:BH275)</f>
        <v>7.3205941780033887</v>
      </c>
      <c r="BK275" s="1">
        <f>SUM(BI$3:BI275)</f>
        <v>4.6683341981854518</v>
      </c>
      <c r="BL275" s="1">
        <f t="shared" si="285"/>
        <v>11.988928376188841</v>
      </c>
      <c r="BM275" s="34">
        <f t="shared" si="286"/>
        <v>2.6522599798179369</v>
      </c>
      <c r="BN275" s="33">
        <f t="shared" si="287"/>
        <v>0.62222517961636969</v>
      </c>
      <c r="BO275" s="14">
        <f t="shared" si="288"/>
        <v>1.1669311661935509</v>
      </c>
      <c r="BP275" s="1">
        <f t="shared" si="289"/>
        <v>1.6071352185016778</v>
      </c>
      <c r="BQ275" s="1">
        <f t="shared" si="290"/>
        <v>0.85694857500629718</v>
      </c>
      <c r="BR275" s="1">
        <f>SUM(BP$3:BP275)</f>
        <v>220.44668248834776</v>
      </c>
      <c r="BS275" s="1">
        <f>SUM(BQ$3:BQ275)</f>
        <v>172.60272200250776</v>
      </c>
      <c r="BT275" s="1">
        <f t="shared" si="291"/>
        <v>0.12142799428679343</v>
      </c>
      <c r="BU275" s="1">
        <f t="shared" si="292"/>
        <v>3.2373612833571229E-2</v>
      </c>
      <c r="BV275" s="1">
        <f>SUM(BT$3:BT275)</f>
        <v>9.8780052115452435</v>
      </c>
      <c r="BW275" s="1">
        <f>SUM(BU$3:BU275)</f>
        <v>3.550362340097462</v>
      </c>
      <c r="BX275" s="1">
        <f t="shared" si="293"/>
        <v>13.428367551642705</v>
      </c>
      <c r="BY275" s="34">
        <f t="shared" si="294"/>
        <v>6.3276428714477815</v>
      </c>
      <c r="BZ275" s="33">
        <f t="shared" si="295"/>
        <v>0.28665470981771196</v>
      </c>
      <c r="CA275" s="14">
        <f t="shared" si="296"/>
        <v>1.5025016359922085</v>
      </c>
      <c r="CB275" s="1">
        <f t="shared" si="297"/>
        <v>3.4885175988767636</v>
      </c>
      <c r="CC275" s="1">
        <f t="shared" si="298"/>
        <v>0.66555667963691034</v>
      </c>
      <c r="CD275" s="1">
        <f>SUM(CB$3:CB275)</f>
        <v>328.06470284055592</v>
      </c>
      <c r="CE275" s="1">
        <f>SUM(CC$3:CC275)</f>
        <v>141.78671607918997</v>
      </c>
      <c r="CF275" s="1">
        <f t="shared" si="299"/>
        <v>0.26357688524846656</v>
      </c>
      <c r="CG275" s="1">
        <f t="shared" si="300"/>
        <v>2.5143252341838836E-2</v>
      </c>
      <c r="CH275" s="1">
        <f>SUM(CF$3:CF275)</f>
        <v>15.867869059377973</v>
      </c>
      <c r="CI275" s="1">
        <f>SUM(CG$3:CG275)</f>
        <v>2.8715222002924015</v>
      </c>
      <c r="CJ275" s="1">
        <f t="shared" si="301"/>
        <v>18.739391259670374</v>
      </c>
      <c r="CK275" s="34">
        <f t="shared" si="302"/>
        <v>12.996346859085572</v>
      </c>
      <c r="CL275" s="33">
        <f t="shared" si="303"/>
        <v>0.20276209236804754</v>
      </c>
      <c r="CM275" s="14">
        <f t="shared" si="304"/>
        <v>1.5863942534418731</v>
      </c>
      <c r="CN275" s="1">
        <f t="shared" si="305"/>
        <v>4.9318883442218118</v>
      </c>
      <c r="CO275" s="1">
        <f t="shared" si="306"/>
        <v>0.63036032677903353</v>
      </c>
      <c r="CP275" s="1">
        <f>SUM(CN$3:CN275)</f>
        <v>382.06049353627469</v>
      </c>
      <c r="CQ275" s="1">
        <f>SUM(CO$3:CO275)</f>
        <v>135.75987935094398</v>
      </c>
      <c r="CR275" s="1">
        <f t="shared" si="307"/>
        <v>0.37263156378564805</v>
      </c>
      <c r="CS275" s="1">
        <f t="shared" si="308"/>
        <v>2.3813612344985711E-2</v>
      </c>
      <c r="CT275" s="1">
        <f>SUM(CR$3:CR275)</f>
        <v>19.122440622248671</v>
      </c>
      <c r="CU275" s="1">
        <f>SUM(CS$3:CS275)</f>
        <v>2.7411380116084967</v>
      </c>
      <c r="CV275" s="1">
        <f t="shared" si="309"/>
        <v>21.863578633857166</v>
      </c>
      <c r="CW275" s="34">
        <f t="shared" si="310"/>
        <v>16.381302610640176</v>
      </c>
    </row>
    <row r="276" spans="39:101" x14ac:dyDescent="0.15">
      <c r="AM276" s="12">
        <v>273</v>
      </c>
      <c r="AN276" s="13">
        <f t="shared" si="311"/>
        <v>13792.747252747251</v>
      </c>
      <c r="AO276" s="14">
        <f t="shared" si="270"/>
        <v>4239.555845167999</v>
      </c>
      <c r="AP276" s="33">
        <f t="shared" si="271"/>
        <v>1.0368000143445246</v>
      </c>
      <c r="AQ276" s="14">
        <f t="shared" si="272"/>
        <v>0.74580264521700768</v>
      </c>
      <c r="AR276" s="1">
        <f t="shared" si="273"/>
        <v>0.96450615949519447</v>
      </c>
      <c r="AS276" s="1">
        <f t="shared" si="274"/>
        <v>1.3408372931005468</v>
      </c>
      <c r="AT276" s="1">
        <f>SUM(AR$3:AR276)</f>
        <v>161.81935432707192</v>
      </c>
      <c r="AU276" s="1">
        <f>SUM(AS$3:AS276)</f>
        <v>239.92194595911872</v>
      </c>
      <c r="AV276" s="1">
        <f t="shared" si="275"/>
        <v>7.3141717095052253E-2</v>
      </c>
      <c r="AW276" s="1">
        <f t="shared" si="276"/>
        <v>5.0840080696729059E-2</v>
      </c>
      <c r="AX276" s="1">
        <f>SUM(AV$3:AV276)</f>
        <v>6.9581931804435291</v>
      </c>
      <c r="AY276" s="1">
        <f>SUM(AW$3:AW276)</f>
        <v>5.1240403040346738</v>
      </c>
      <c r="AZ276" s="1">
        <f t="shared" si="277"/>
        <v>12.082233484478202</v>
      </c>
      <c r="BA276" s="1">
        <f t="shared" si="278"/>
        <v>1.8341528764088553</v>
      </c>
      <c r="BB276" s="33">
        <f t="shared" si="279"/>
        <v>0.95290739689486026</v>
      </c>
      <c r="BC276" s="14">
        <f t="shared" si="280"/>
        <v>0.82969526266667226</v>
      </c>
      <c r="BD276" s="1">
        <f t="shared" si="281"/>
        <v>1.049419915574793</v>
      </c>
      <c r="BE276" s="1">
        <f t="shared" si="282"/>
        <v>1.2052617930901062</v>
      </c>
      <c r="BF276" s="1">
        <f>SUM(BD$3:BD276)</f>
        <v>170.88651582908199</v>
      </c>
      <c r="BG276" s="1">
        <f>SUM(BE$3:BE276)</f>
        <v>222.64173029223522</v>
      </c>
      <c r="BH276" s="1">
        <f t="shared" si="283"/>
        <v>7.9581010264421811E-2</v>
      </c>
      <c r="BI276" s="1">
        <f t="shared" si="284"/>
        <v>4.5699509654666529E-2</v>
      </c>
      <c r="BJ276" s="1">
        <f>SUM(BH$3:BH276)</f>
        <v>7.4001751882678102</v>
      </c>
      <c r="BK276" s="1">
        <f>SUM(BI$3:BI276)</f>
        <v>4.7140337078401187</v>
      </c>
      <c r="BL276" s="1">
        <f t="shared" si="285"/>
        <v>12.114208896107929</v>
      </c>
      <c r="BM276" s="34">
        <f t="shared" si="286"/>
        <v>2.6861414804276915</v>
      </c>
      <c r="BN276" s="33">
        <f t="shared" si="287"/>
        <v>0.61733692709620247</v>
      </c>
      <c r="BO276" s="14">
        <f t="shared" si="288"/>
        <v>1.1652657324653299</v>
      </c>
      <c r="BP276" s="1">
        <f t="shared" si="289"/>
        <v>1.6198609804596467</v>
      </c>
      <c r="BQ276" s="1">
        <f t="shared" si="290"/>
        <v>0.85817335234283387</v>
      </c>
      <c r="BR276" s="1">
        <f>SUM(BP$3:BP276)</f>
        <v>222.0665434688074</v>
      </c>
      <c r="BS276" s="1">
        <f>SUM(BQ$3:BQ276)</f>
        <v>173.46089535485061</v>
      </c>
      <c r="BT276" s="1">
        <f t="shared" si="291"/>
        <v>0.12283945768485655</v>
      </c>
      <c r="BU276" s="1">
        <f t="shared" si="292"/>
        <v>3.2539072942999119E-2</v>
      </c>
      <c r="BV276" s="1">
        <f>SUM(BT$3:BT276)</f>
        <v>10.0008446692301</v>
      </c>
      <c r="BW276" s="1">
        <f>SUM(BU$3:BU276)</f>
        <v>3.5829014130404611</v>
      </c>
      <c r="BX276" s="1">
        <f t="shared" si="293"/>
        <v>13.583746082270562</v>
      </c>
      <c r="BY276" s="34">
        <f t="shared" si="294"/>
        <v>6.4179432561896386</v>
      </c>
      <c r="BZ276" s="33">
        <f t="shared" si="295"/>
        <v>0.28176645729754479</v>
      </c>
      <c r="CA276" s="14">
        <f t="shared" si="296"/>
        <v>1.5008362022639876</v>
      </c>
      <c r="CB276" s="1">
        <f t="shared" si="297"/>
        <v>3.5490384824053138</v>
      </c>
      <c r="CC276" s="1">
        <f t="shared" si="298"/>
        <v>0.66629522828108478</v>
      </c>
      <c r="CD276" s="1">
        <f>SUM(CB$3:CB276)</f>
        <v>331.61374132296123</v>
      </c>
      <c r="CE276" s="1">
        <f>SUM(CC$3:CC276)</f>
        <v>142.45301130747106</v>
      </c>
      <c r="CF276" s="1">
        <f t="shared" si="299"/>
        <v>0.26913541824906961</v>
      </c>
      <c r="CG276" s="1">
        <f t="shared" si="300"/>
        <v>2.5263694072324466E-2</v>
      </c>
      <c r="CH276" s="1">
        <f>SUM(CF$3:CF276)</f>
        <v>16.137004477627045</v>
      </c>
      <c r="CI276" s="1">
        <f>SUM(CG$3:CG276)</f>
        <v>2.8967858943647258</v>
      </c>
      <c r="CJ276" s="1">
        <f t="shared" si="301"/>
        <v>19.03379037199177</v>
      </c>
      <c r="CK276" s="34">
        <f t="shared" si="302"/>
        <v>13.240218583262319</v>
      </c>
      <c r="CL276" s="33">
        <f t="shared" si="303"/>
        <v>0.19787383984788035</v>
      </c>
      <c r="CM276" s="14">
        <f t="shared" si="304"/>
        <v>1.584728819713652</v>
      </c>
      <c r="CN276" s="1">
        <f t="shared" si="305"/>
        <v>5.0537251451165597</v>
      </c>
      <c r="CO276" s="1">
        <f t="shared" si="306"/>
        <v>0.63102278923702049</v>
      </c>
      <c r="CP276" s="1">
        <f>SUM(CN$3:CN276)</f>
        <v>387.11421868139126</v>
      </c>
      <c r="CQ276" s="1">
        <f>SUM(CO$3:CO276)</f>
        <v>136.390902140181</v>
      </c>
      <c r="CR276" s="1">
        <f t="shared" si="307"/>
        <v>0.38324082350467248</v>
      </c>
      <c r="CS276" s="1">
        <f t="shared" si="308"/>
        <v>2.392628075857036E-2</v>
      </c>
      <c r="CT276" s="1">
        <f>SUM(CR$3:CR276)</f>
        <v>19.505681445753343</v>
      </c>
      <c r="CU276" s="1">
        <f>SUM(CS$3:CS276)</f>
        <v>2.7650642923670672</v>
      </c>
      <c r="CV276" s="1">
        <f t="shared" si="309"/>
        <v>22.270745738120411</v>
      </c>
      <c r="CW276" s="34">
        <f t="shared" si="310"/>
        <v>16.740617153386275</v>
      </c>
    </row>
    <row r="277" spans="39:101" x14ac:dyDescent="0.15">
      <c r="AM277" s="12">
        <v>274</v>
      </c>
      <c r="AN277" s="13">
        <f t="shared" si="311"/>
        <v>13742.408759124088</v>
      </c>
      <c r="AO277" s="14">
        <f t="shared" si="270"/>
        <v>4264.5822997119994</v>
      </c>
      <c r="AP277" s="33">
        <f t="shared" si="271"/>
        <v>1.0319298548839522</v>
      </c>
      <c r="AQ277" s="14">
        <f t="shared" si="272"/>
        <v>0.74416695555509305</v>
      </c>
      <c r="AR277" s="1">
        <f t="shared" si="273"/>
        <v>0.96905811501350259</v>
      </c>
      <c r="AS277" s="1">
        <f t="shared" si="274"/>
        <v>1.3437844727384791</v>
      </c>
      <c r="AT277" s="1">
        <f>SUM(AR$3:AR277)</f>
        <v>162.78841244208542</v>
      </c>
      <c r="AU277" s="1">
        <f>SUM(AS$3:AS277)</f>
        <v>241.26573043185721</v>
      </c>
      <c r="AV277" s="1">
        <f t="shared" si="275"/>
        <v>7.3756089864916594E-2</v>
      </c>
      <c r="AW277" s="1">
        <f t="shared" si="276"/>
        <v>5.1138464656992122E-2</v>
      </c>
      <c r="AX277" s="1">
        <f>SUM(AV$3:AV277)</f>
        <v>7.0319492703084459</v>
      </c>
      <c r="AY277" s="1">
        <f>SUM(AW$3:AW277)</f>
        <v>5.1751787686916657</v>
      </c>
      <c r="AZ277" s="1">
        <f t="shared" si="277"/>
        <v>12.207128039000111</v>
      </c>
      <c r="BA277" s="1">
        <f t="shared" si="278"/>
        <v>1.8567705016167801</v>
      </c>
      <c r="BB277" s="33">
        <f t="shared" si="279"/>
        <v>0.94803723743428781</v>
      </c>
      <c r="BC277" s="14">
        <f t="shared" si="280"/>
        <v>0.82805957300475763</v>
      </c>
      <c r="BD277" s="1">
        <f t="shared" si="281"/>
        <v>1.0548108877097919</v>
      </c>
      <c r="BE277" s="1">
        <f t="shared" si="282"/>
        <v>1.2076425810419977</v>
      </c>
      <c r="BF277" s="1">
        <f>SUM(BD$3:BD277)</f>
        <v>171.94132671679179</v>
      </c>
      <c r="BG277" s="1">
        <f>SUM(BE$3:BE277)</f>
        <v>223.84937287327722</v>
      </c>
      <c r="BH277" s="1">
        <f t="shared" si="283"/>
        <v>8.0282828675689727E-2</v>
      </c>
      <c r="BI277" s="1">
        <f t="shared" si="284"/>
        <v>4.595750933409825E-2</v>
      </c>
      <c r="BJ277" s="1">
        <f>SUM(BH$3:BH277)</f>
        <v>7.4804580169434995</v>
      </c>
      <c r="BK277" s="1">
        <f>SUM(BI$3:BI277)</f>
        <v>4.7599912171742167</v>
      </c>
      <c r="BL277" s="1">
        <f t="shared" si="285"/>
        <v>12.240449234117715</v>
      </c>
      <c r="BM277" s="34">
        <f t="shared" si="286"/>
        <v>2.7204667997692829</v>
      </c>
      <c r="BN277" s="33">
        <f t="shared" si="287"/>
        <v>0.61246676763563002</v>
      </c>
      <c r="BO277" s="14">
        <f t="shared" si="288"/>
        <v>1.1636300428034152</v>
      </c>
      <c r="BP277" s="1">
        <f t="shared" si="289"/>
        <v>1.6327416487598263</v>
      </c>
      <c r="BQ277" s="1">
        <f t="shared" si="290"/>
        <v>0.85937966812097943</v>
      </c>
      <c r="BR277" s="1">
        <f>SUM(BP$3:BP277)</f>
        <v>223.69928511756723</v>
      </c>
      <c r="BS277" s="1">
        <f>SUM(BQ$3:BQ277)</f>
        <v>174.32027502297157</v>
      </c>
      <c r="BT277" s="1">
        <f t="shared" si="291"/>
        <v>0.12426978104449789</v>
      </c>
      <c r="BU277" s="1">
        <f t="shared" si="292"/>
        <v>3.2704170703492831E-2</v>
      </c>
      <c r="BV277" s="1">
        <f>SUM(BT$3:BT277)</f>
        <v>10.125114450274598</v>
      </c>
      <c r="BW277" s="1">
        <f>SUM(BU$3:BU277)</f>
        <v>3.615605583743954</v>
      </c>
      <c r="BX277" s="1">
        <f t="shared" si="293"/>
        <v>13.740720034018551</v>
      </c>
      <c r="BY277" s="34">
        <f t="shared" si="294"/>
        <v>6.509508866530644</v>
      </c>
      <c r="BZ277" s="33">
        <f t="shared" si="295"/>
        <v>0.27689629783697234</v>
      </c>
      <c r="CA277" s="14">
        <f t="shared" si="296"/>
        <v>1.4992005126020731</v>
      </c>
      <c r="CB277" s="1">
        <f t="shared" si="297"/>
        <v>3.6114603474719185</v>
      </c>
      <c r="CC277" s="1">
        <f t="shared" si="298"/>
        <v>0.66702218388677015</v>
      </c>
      <c r="CD277" s="1">
        <f>SUM(CB$3:CB277)</f>
        <v>335.22520167043314</v>
      </c>
      <c r="CE277" s="1">
        <f>SUM(CC$3:CC277)</f>
        <v>143.12003349135782</v>
      </c>
      <c r="CF277" s="1">
        <f t="shared" si="299"/>
        <v>0.27487225977980712</v>
      </c>
      <c r="CG277" s="1">
        <f t="shared" si="300"/>
        <v>2.5383899775690975E-2</v>
      </c>
      <c r="CH277" s="1">
        <f>SUM(CF$3:CF277)</f>
        <v>16.411876737406853</v>
      </c>
      <c r="CI277" s="1">
        <f>SUM(CG$3:CG277)</f>
        <v>2.9221697941404168</v>
      </c>
      <c r="CJ277" s="1">
        <f t="shared" si="301"/>
        <v>19.334046531547269</v>
      </c>
      <c r="CK277" s="34">
        <f t="shared" si="302"/>
        <v>13.489706943266437</v>
      </c>
      <c r="CL277" s="33">
        <f t="shared" si="303"/>
        <v>0.19300368038730789</v>
      </c>
      <c r="CM277" s="14">
        <f t="shared" si="304"/>
        <v>1.5830931300517372</v>
      </c>
      <c r="CN277" s="1">
        <f t="shared" si="305"/>
        <v>5.1812483471468607</v>
      </c>
      <c r="CO277" s="1">
        <f t="shared" si="306"/>
        <v>0.63167477706590702</v>
      </c>
      <c r="CP277" s="1">
        <f>SUM(CN$3:CN277)</f>
        <v>392.2954670285381</v>
      </c>
      <c r="CQ277" s="1">
        <f>SUM(CO$3:CO277)</f>
        <v>137.02257691724691</v>
      </c>
      <c r="CR277" s="1">
        <f t="shared" si="307"/>
        <v>0.39435056864395551</v>
      </c>
      <c r="CS277" s="1">
        <f t="shared" si="308"/>
        <v>2.4038734571674797E-2</v>
      </c>
      <c r="CT277" s="1">
        <f>SUM(CR$3:CR277)</f>
        <v>19.900032014397297</v>
      </c>
      <c r="CU277" s="1">
        <f>SUM(CS$3:CS277)</f>
        <v>2.7891030269387418</v>
      </c>
      <c r="CV277" s="1">
        <f t="shared" si="309"/>
        <v>22.689135041336037</v>
      </c>
      <c r="CW277" s="34">
        <f t="shared" si="310"/>
        <v>17.110928987458557</v>
      </c>
    </row>
    <row r="278" spans="39:101" x14ac:dyDescent="0.15">
      <c r="AM278" s="12">
        <v>275</v>
      </c>
      <c r="AN278" s="13">
        <f t="shared" si="311"/>
        <v>13692.436363636363</v>
      </c>
      <c r="AO278" s="14">
        <f t="shared" si="270"/>
        <v>4289.6989029999995</v>
      </c>
      <c r="AP278" s="33">
        <f t="shared" si="271"/>
        <v>1.0270775275531965</v>
      </c>
      <c r="AQ278" s="14">
        <f t="shared" si="272"/>
        <v>0.7425607490297067</v>
      </c>
      <c r="AR278" s="1">
        <f t="shared" si="273"/>
        <v>0.97363633530401239</v>
      </c>
      <c r="AS278" s="1">
        <f t="shared" si="274"/>
        <v>1.346691164738623</v>
      </c>
      <c r="AT278" s="1">
        <f>SUM(AR$3:AR278)</f>
        <v>163.76204877738942</v>
      </c>
      <c r="AU278" s="1">
        <f>SUM(AS$3:AS278)</f>
        <v>242.61242159659582</v>
      </c>
      <c r="AV278" s="1">
        <f t="shared" si="275"/>
        <v>7.4374997835723169E-2</v>
      </c>
      <c r="AW278" s="1">
        <f t="shared" si="276"/>
        <v>5.1436120875433526E-2</v>
      </c>
      <c r="AX278" s="1">
        <f>SUM(AV$3:AV278)</f>
        <v>7.106324268144169</v>
      </c>
      <c r="AY278" s="1">
        <f>SUM(AW$3:AW278)</f>
        <v>5.2266148895670996</v>
      </c>
      <c r="AZ278" s="1">
        <f t="shared" si="277"/>
        <v>12.332939157711269</v>
      </c>
      <c r="BA278" s="1">
        <f t="shared" si="278"/>
        <v>1.8797093785770693</v>
      </c>
      <c r="BB278" s="33">
        <f t="shared" si="279"/>
        <v>0.94318491010353211</v>
      </c>
      <c r="BC278" s="14">
        <f t="shared" si="280"/>
        <v>0.82645336647937107</v>
      </c>
      <c r="BD278" s="1">
        <f t="shared" si="281"/>
        <v>1.0602374882039105</v>
      </c>
      <c r="BE278" s="1">
        <f t="shared" si="282"/>
        <v>1.2099896262264918</v>
      </c>
      <c r="BF278" s="1">
        <f>SUM(BD$3:BD278)</f>
        <v>173.0015642049957</v>
      </c>
      <c r="BG278" s="1">
        <f>SUM(BE$3:BE278)</f>
        <v>225.05936249950372</v>
      </c>
      <c r="BH278" s="1">
        <f t="shared" si="283"/>
        <v>8.0990363682243174E-2</v>
      </c>
      <c r="BI278" s="1">
        <f t="shared" si="284"/>
        <v>4.621488155726184E-2</v>
      </c>
      <c r="BJ278" s="1">
        <f>SUM(BH$3:BH278)</f>
        <v>7.5614483806257429</v>
      </c>
      <c r="BK278" s="1">
        <f>SUM(BI$3:BI278)</f>
        <v>4.8062060987314785</v>
      </c>
      <c r="BL278" s="1">
        <f t="shared" si="285"/>
        <v>12.367654479357221</v>
      </c>
      <c r="BM278" s="34">
        <f t="shared" si="286"/>
        <v>2.7552422818942643</v>
      </c>
      <c r="BN278" s="33">
        <f t="shared" si="287"/>
        <v>0.60761444030487444</v>
      </c>
      <c r="BO278" s="14">
        <f t="shared" si="288"/>
        <v>1.1620238362780289</v>
      </c>
      <c r="BP278" s="1">
        <f t="shared" si="289"/>
        <v>1.6457805043248208</v>
      </c>
      <c r="BQ278" s="1">
        <f t="shared" si="290"/>
        <v>0.8605675449851421</v>
      </c>
      <c r="BR278" s="1">
        <f>SUM(BP$3:BP278)</f>
        <v>225.34506562189205</v>
      </c>
      <c r="BS278" s="1">
        <f>SUM(BQ$3:BQ278)</f>
        <v>175.18084256795672</v>
      </c>
      <c r="BT278" s="1">
        <f t="shared" si="291"/>
        <v>0.12571934408036825</v>
      </c>
      <c r="BU278" s="1">
        <f t="shared" si="292"/>
        <v>3.2868899287626957E-2</v>
      </c>
      <c r="BV278" s="1">
        <f>SUM(BT$3:BT278)</f>
        <v>10.250833794354966</v>
      </c>
      <c r="BW278" s="1">
        <f>SUM(BU$3:BU278)</f>
        <v>3.6484744830315812</v>
      </c>
      <c r="BX278" s="1">
        <f t="shared" si="293"/>
        <v>13.899308277386547</v>
      </c>
      <c r="BY278" s="34">
        <f t="shared" si="294"/>
        <v>6.6023593113233847</v>
      </c>
      <c r="BZ278" s="33">
        <f t="shared" si="295"/>
        <v>0.27204397050621665</v>
      </c>
      <c r="CA278" s="14">
        <f t="shared" si="296"/>
        <v>1.4975943060766865</v>
      </c>
      <c r="CB278" s="1">
        <f t="shared" si="297"/>
        <v>3.6758763597634978</v>
      </c>
      <c r="CC278" s="1">
        <f t="shared" si="298"/>
        <v>0.66773758149478002</v>
      </c>
      <c r="CD278" s="1">
        <f>SUM(CB$3:CB278)</f>
        <v>338.90107803019663</v>
      </c>
      <c r="CE278" s="1">
        <f>SUM(CC$3:CC278)</f>
        <v>143.78777107285259</v>
      </c>
      <c r="CF278" s="1">
        <f t="shared" si="299"/>
        <v>0.28079611081526717</v>
      </c>
      <c r="CG278" s="1">
        <f t="shared" si="300"/>
        <v>2.5503865959870069E-2</v>
      </c>
      <c r="CH278" s="1">
        <f>SUM(CF$3:CF278)</f>
        <v>16.69267284822212</v>
      </c>
      <c r="CI278" s="1">
        <f>SUM(CG$3:CG278)</f>
        <v>2.9476736601002869</v>
      </c>
      <c r="CJ278" s="1">
        <f t="shared" si="301"/>
        <v>19.640346508322406</v>
      </c>
      <c r="CK278" s="34">
        <f t="shared" si="302"/>
        <v>13.744999188121833</v>
      </c>
      <c r="CL278" s="33">
        <f t="shared" si="303"/>
        <v>0.18815135305655226</v>
      </c>
      <c r="CM278" s="14">
        <f t="shared" si="304"/>
        <v>1.5814869235263509</v>
      </c>
      <c r="CN278" s="1">
        <f t="shared" si="305"/>
        <v>5.3148700966260503</v>
      </c>
      <c r="CO278" s="1">
        <f t="shared" si="306"/>
        <v>0.63231632530367732</v>
      </c>
      <c r="CP278" s="1">
        <f>SUM(CN$3:CN278)</f>
        <v>397.61033712516416</v>
      </c>
      <c r="CQ278" s="1">
        <f>SUM(CO$3:CO278)</f>
        <v>137.6548932425506</v>
      </c>
      <c r="CR278" s="1">
        <f t="shared" si="307"/>
        <v>0.4059970212700455</v>
      </c>
      <c r="CS278" s="1">
        <f t="shared" si="308"/>
        <v>2.4150970758126566E-2</v>
      </c>
      <c r="CT278" s="1">
        <f>SUM(CR$3:CR278)</f>
        <v>20.306029035667343</v>
      </c>
      <c r="CU278" s="1">
        <f>SUM(CS$3:CS278)</f>
        <v>2.8132539976968682</v>
      </c>
      <c r="CV278" s="1">
        <f t="shared" si="309"/>
        <v>23.119283033364212</v>
      </c>
      <c r="CW278" s="34">
        <f t="shared" si="310"/>
        <v>17.492775037970475</v>
      </c>
    </row>
    <row r="279" spans="39:101" x14ac:dyDescent="0.15">
      <c r="AM279" s="12">
        <v>276</v>
      </c>
      <c r="AN279" s="13">
        <f t="shared" si="311"/>
        <v>13642.826086956522</v>
      </c>
      <c r="AO279" s="14">
        <f t="shared" si="270"/>
        <v>4314.9056550319992</v>
      </c>
      <c r="AP279" s="33">
        <f t="shared" si="271"/>
        <v>1.0222427752040713</v>
      </c>
      <c r="AQ279" s="14">
        <f t="shared" si="272"/>
        <v>0.74098376849266201</v>
      </c>
      <c r="AR279" s="1">
        <f t="shared" si="273"/>
        <v>0.97824120087360766</v>
      </c>
      <c r="AS279" s="1">
        <f t="shared" si="274"/>
        <v>1.3495572271903322</v>
      </c>
      <c r="AT279" s="1">
        <f>SUM(AR$3:AR279)</f>
        <v>164.74028997826304</v>
      </c>
      <c r="AU279" s="1">
        <f>SUM(AS$3:AS279)</f>
        <v>243.96197882378615</v>
      </c>
      <c r="AV279" s="1">
        <f t="shared" si="275"/>
        <v>7.4998492066976591E-2</v>
      </c>
      <c r="AW279" s="1">
        <f t="shared" si="276"/>
        <v>5.1733027042296063E-2</v>
      </c>
      <c r="AX279" s="1">
        <f>SUM(AV$3:AV279)</f>
        <v>7.1813227602111454</v>
      </c>
      <c r="AY279" s="1">
        <f>SUM(AW$3:AW279)</f>
        <v>5.2783479166093956</v>
      </c>
      <c r="AZ279" s="1">
        <f t="shared" si="277"/>
        <v>12.45967067682054</v>
      </c>
      <c r="BA279" s="1">
        <f t="shared" si="278"/>
        <v>1.9029748436017497</v>
      </c>
      <c r="BB279" s="33">
        <f t="shared" si="279"/>
        <v>0.93835015775440689</v>
      </c>
      <c r="BC279" s="14">
        <f t="shared" si="280"/>
        <v>0.82487638594232648</v>
      </c>
      <c r="BD279" s="1">
        <f t="shared" si="281"/>
        <v>1.0657002524442785</v>
      </c>
      <c r="BE279" s="1">
        <f t="shared" si="282"/>
        <v>1.2123028577883399</v>
      </c>
      <c r="BF279" s="1">
        <f>SUM(BD$3:BD279)</f>
        <v>174.06726445743999</v>
      </c>
      <c r="BG279" s="1">
        <f>SUM(BE$3:BE279)</f>
        <v>226.27166535729205</v>
      </c>
      <c r="BH279" s="1">
        <f t="shared" si="283"/>
        <v>8.1703686020728014E-2</v>
      </c>
      <c r="BI279" s="1">
        <f t="shared" si="284"/>
        <v>4.6471609548553026E-2</v>
      </c>
      <c r="BJ279" s="1">
        <f>SUM(BH$3:BH279)</f>
        <v>7.6431520666464712</v>
      </c>
      <c r="BK279" s="1">
        <f>SUM(BI$3:BI279)</f>
        <v>4.8526777082800319</v>
      </c>
      <c r="BL279" s="1">
        <f t="shared" si="285"/>
        <v>12.495829774926502</v>
      </c>
      <c r="BM279" s="34">
        <f t="shared" si="286"/>
        <v>2.7904743583664393</v>
      </c>
      <c r="BN279" s="33">
        <f t="shared" si="287"/>
        <v>0.60277968795574921</v>
      </c>
      <c r="BO279" s="14">
        <f t="shared" si="288"/>
        <v>1.1604468557409842</v>
      </c>
      <c r="BP279" s="1">
        <f t="shared" si="289"/>
        <v>1.6589809178729513</v>
      </c>
      <c r="BQ279" s="1">
        <f t="shared" si="290"/>
        <v>0.86173700678560283</v>
      </c>
      <c r="BR279" s="1">
        <f>SUM(BP$3:BP279)</f>
        <v>227.004046539765</v>
      </c>
      <c r="BS279" s="1">
        <f>SUM(BQ$3:BQ279)</f>
        <v>176.04257957474232</v>
      </c>
      <c r="BT279" s="1">
        <f t="shared" si="291"/>
        <v>0.12718853703692629</v>
      </c>
      <c r="BU279" s="1">
        <f t="shared" si="292"/>
        <v>3.3033251926781443E-2</v>
      </c>
      <c r="BV279" s="1">
        <f>SUM(BT$3:BT279)</f>
        <v>10.378022331391891</v>
      </c>
      <c r="BW279" s="1">
        <f>SUM(BU$3:BU279)</f>
        <v>3.6815077349583625</v>
      </c>
      <c r="BX279" s="1">
        <f t="shared" si="293"/>
        <v>14.059530066350254</v>
      </c>
      <c r="BY279" s="34">
        <f t="shared" si="294"/>
        <v>6.6965145964335289</v>
      </c>
      <c r="BZ279" s="33">
        <f t="shared" si="295"/>
        <v>0.26720921815709153</v>
      </c>
      <c r="CA279" s="14">
        <f t="shared" si="296"/>
        <v>1.4960173255396418</v>
      </c>
      <c r="CB279" s="1">
        <f t="shared" si="297"/>
        <v>3.7423858611498306</v>
      </c>
      <c r="CC279" s="1">
        <f t="shared" si="298"/>
        <v>0.66844145647797293</v>
      </c>
      <c r="CD279" s="1">
        <f>SUM(CB$3:CB279)</f>
        <v>342.64346389134647</v>
      </c>
      <c r="CE279" s="1">
        <f>SUM(CC$3:CC279)</f>
        <v>144.45621252933057</v>
      </c>
      <c r="CF279" s="1">
        <f t="shared" si="299"/>
        <v>0.28691624935482035</v>
      </c>
      <c r="CG279" s="1">
        <f t="shared" si="300"/>
        <v>2.5623589164988962E-2</v>
      </c>
      <c r="CH279" s="1">
        <f>SUM(CF$3:CF279)</f>
        <v>16.979589097576941</v>
      </c>
      <c r="CI279" s="1">
        <f>SUM(CG$3:CG279)</f>
        <v>2.9732972492652756</v>
      </c>
      <c r="CJ279" s="1">
        <f t="shared" si="301"/>
        <v>19.952886346842217</v>
      </c>
      <c r="CK279" s="34">
        <f t="shared" si="302"/>
        <v>14.006291848311665</v>
      </c>
      <c r="CL279" s="33">
        <f t="shared" si="303"/>
        <v>0.18331660070742706</v>
      </c>
      <c r="CM279" s="14">
        <f t="shared" si="304"/>
        <v>1.5799099429893064</v>
      </c>
      <c r="CN279" s="1">
        <f t="shared" si="305"/>
        <v>5.4550433301782535</v>
      </c>
      <c r="CO279" s="1">
        <f t="shared" si="306"/>
        <v>0.63294746921329326</v>
      </c>
      <c r="CP279" s="1">
        <f>SUM(CN$3:CN279)</f>
        <v>403.06538045534239</v>
      </c>
      <c r="CQ279" s="1">
        <f>SUM(CO$3:CO279)</f>
        <v>138.28784071176389</v>
      </c>
      <c r="CR279" s="1">
        <f t="shared" si="307"/>
        <v>0.41821998864699944</v>
      </c>
      <c r="CS279" s="1">
        <f t="shared" si="308"/>
        <v>2.4262986319842909E-2</v>
      </c>
      <c r="CT279" s="1">
        <f>SUM(CR$3:CR279)</f>
        <v>20.724249024314343</v>
      </c>
      <c r="CU279" s="1">
        <f>SUM(CS$3:CS279)</f>
        <v>2.8375169840167112</v>
      </c>
      <c r="CV279" s="1">
        <f t="shared" si="309"/>
        <v>23.561766008331055</v>
      </c>
      <c r="CW279" s="34">
        <f t="shared" si="310"/>
        <v>17.88673204029763</v>
      </c>
    </row>
    <row r="280" spans="39:101" x14ac:dyDescent="0.15">
      <c r="AM280" s="12">
        <v>277</v>
      </c>
      <c r="AN280" s="13">
        <f t="shared" si="311"/>
        <v>13593.574007220215</v>
      </c>
      <c r="AO280" s="14">
        <f t="shared" si="270"/>
        <v>4340.2025558079995</v>
      </c>
      <c r="AP280" s="33">
        <f t="shared" si="271"/>
        <v>1.0174253444017209</v>
      </c>
      <c r="AQ280" s="14">
        <f t="shared" si="272"/>
        <v>0.73943576050910342</v>
      </c>
      <c r="AR280" s="1">
        <f t="shared" si="273"/>
        <v>0.98287309776820275</v>
      </c>
      <c r="AS280" s="1">
        <f t="shared" si="274"/>
        <v>1.3523825238199156</v>
      </c>
      <c r="AT280" s="1">
        <f>SUM(AR$3:AR280)</f>
        <v>165.72316307603123</v>
      </c>
      <c r="AU280" s="1">
        <f>SUM(AS$3:AS280)</f>
        <v>245.31436134760608</v>
      </c>
      <c r="AV280" s="1">
        <f t="shared" si="275"/>
        <v>7.5626624467164491E-2</v>
      </c>
      <c r="AW280" s="1">
        <f t="shared" si="276"/>
        <v>5.2029160985849532E-2</v>
      </c>
      <c r="AX280" s="1">
        <f>SUM(AV$3:AV280)</f>
        <v>7.2569493846783102</v>
      </c>
      <c r="AY280" s="1">
        <f>SUM(AW$3:AW280)</f>
        <v>5.3303770775952453</v>
      </c>
      <c r="AZ280" s="1">
        <f t="shared" si="277"/>
        <v>12.587326462273555</v>
      </c>
      <c r="BA280" s="1">
        <f t="shared" si="278"/>
        <v>1.9265723070830649</v>
      </c>
      <c r="BB280" s="33">
        <f t="shared" si="279"/>
        <v>0.93353272695205636</v>
      </c>
      <c r="BC280" s="14">
        <f t="shared" si="280"/>
        <v>0.82332837795876801</v>
      </c>
      <c r="BD280" s="1">
        <f t="shared" si="281"/>
        <v>1.0711997245827218</v>
      </c>
      <c r="BE280" s="1">
        <f t="shared" si="282"/>
        <v>1.214582208959254</v>
      </c>
      <c r="BF280" s="1">
        <f>SUM(BD$3:BD280)</f>
        <v>175.13846418202272</v>
      </c>
      <c r="BG280" s="1">
        <f>SUM(BE$3:BE280)</f>
        <v>227.48624756625131</v>
      </c>
      <c r="BH280" s="1">
        <f t="shared" si="283"/>
        <v>8.2422867697059435E-2</v>
      </c>
      <c r="BI280" s="1">
        <f t="shared" si="284"/>
        <v>4.6727676650237963E-2</v>
      </c>
      <c r="BJ280" s="1">
        <f>SUM(BH$3:BH280)</f>
        <v>7.7255749343435305</v>
      </c>
      <c r="BK280" s="1">
        <f>SUM(BI$3:BI280)</f>
        <v>4.8994053849302697</v>
      </c>
      <c r="BL280" s="1">
        <f t="shared" si="285"/>
        <v>12.624980319273799</v>
      </c>
      <c r="BM280" s="34">
        <f t="shared" si="286"/>
        <v>2.8261695494132608</v>
      </c>
      <c r="BN280" s="33">
        <f t="shared" si="287"/>
        <v>0.59796225715339868</v>
      </c>
      <c r="BO280" s="14">
        <f t="shared" si="288"/>
        <v>1.1588988477574256</v>
      </c>
      <c r="BP280" s="1">
        <f t="shared" si="289"/>
        <v>1.6723463530298774</v>
      </c>
      <c r="BQ280" s="1">
        <f t="shared" si="290"/>
        <v>0.86288807857138761</v>
      </c>
      <c r="BR280" s="1">
        <f>SUM(BP$3:BP280)</f>
        <v>228.67639289279487</v>
      </c>
      <c r="BS280" s="1">
        <f>SUM(BQ$3:BQ280)</f>
        <v>176.90546765331371</v>
      </c>
      <c r="BT280" s="1">
        <f t="shared" si="291"/>
        <v>0.12867776105257667</v>
      </c>
      <c r="BU280" s="1">
        <f t="shared" si="292"/>
        <v>3.3197221911704773E-2</v>
      </c>
      <c r="BV280" s="1">
        <f>SUM(BT$3:BT280)</f>
        <v>10.506700092444468</v>
      </c>
      <c r="BW280" s="1">
        <f>SUM(BU$3:BU280)</f>
        <v>3.7147049568700674</v>
      </c>
      <c r="BX280" s="1">
        <f t="shared" si="293"/>
        <v>14.221405049314535</v>
      </c>
      <c r="BY280" s="34">
        <f t="shared" si="294"/>
        <v>6.7919951355744015</v>
      </c>
      <c r="BZ280" s="33">
        <f t="shared" si="295"/>
        <v>0.26239178735474106</v>
      </c>
      <c r="CA280" s="14">
        <f t="shared" si="296"/>
        <v>1.4944693175560835</v>
      </c>
      <c r="CB280" s="1">
        <f t="shared" si="297"/>
        <v>3.8110948901310246</v>
      </c>
      <c r="CC280" s="1">
        <f t="shared" si="298"/>
        <v>0.66913384453774349</v>
      </c>
      <c r="CD280" s="1">
        <f>SUM(CB$3:CB280)</f>
        <v>346.45455878147749</v>
      </c>
      <c r="CE280" s="1">
        <f>SUM(CC$3:CC280)</f>
        <v>145.12534637386833</v>
      </c>
      <c r="CF280" s="1">
        <f t="shared" si="299"/>
        <v>0.29324257904619272</v>
      </c>
      <c r="CG280" s="1">
        <f t="shared" si="300"/>
        <v>2.5743065963465962E-2</v>
      </c>
      <c r="CH280" s="1">
        <f>SUM(CF$3:CF280)</f>
        <v>17.272831676623134</v>
      </c>
      <c r="CI280" s="1">
        <f>SUM(CG$3:CG280)</f>
        <v>2.9990403152287417</v>
      </c>
      <c r="CJ280" s="1">
        <f t="shared" si="301"/>
        <v>20.271871991851874</v>
      </c>
      <c r="CK280" s="34">
        <f t="shared" si="302"/>
        <v>14.273791361394393</v>
      </c>
      <c r="CL280" s="33">
        <f t="shared" si="303"/>
        <v>0.17849916990507658</v>
      </c>
      <c r="CM280" s="14">
        <f t="shared" si="304"/>
        <v>1.5783619350057478</v>
      </c>
      <c r="CN280" s="1">
        <f t="shared" si="305"/>
        <v>5.602266949094421</v>
      </c>
      <c r="CO280" s="1">
        <f t="shared" si="306"/>
        <v>0.63356824428001579</v>
      </c>
      <c r="CP280" s="1">
        <f>SUM(CN$3:CN280)</f>
        <v>408.66764740443682</v>
      </c>
      <c r="CQ280" s="1">
        <f>SUM(CO$3:CO280)</f>
        <v>138.9214089560439</v>
      </c>
      <c r="CR280" s="1">
        <f t="shared" si="307"/>
        <v>0.43106331802754294</v>
      </c>
      <c r="CS280" s="1">
        <f t="shared" si="308"/>
        <v>2.4374778286883943E-2</v>
      </c>
      <c r="CT280" s="1">
        <f>SUM(CR$3:CR280)</f>
        <v>21.155312342341887</v>
      </c>
      <c r="CU280" s="1">
        <f>SUM(CS$3:CS280)</f>
        <v>2.8618917623035949</v>
      </c>
      <c r="CV280" s="1">
        <f t="shared" si="309"/>
        <v>24.017204104645483</v>
      </c>
      <c r="CW280" s="34">
        <f t="shared" si="310"/>
        <v>18.293420580038291</v>
      </c>
    </row>
    <row r="281" spans="39:101" x14ac:dyDescent="0.15">
      <c r="AM281" s="12">
        <v>278</v>
      </c>
      <c r="AN281" s="13">
        <f t="shared" si="311"/>
        <v>13544.676258992806</v>
      </c>
      <c r="AO281" s="14">
        <f t="shared" si="270"/>
        <v>4365.5896053279994</v>
      </c>
      <c r="AP281" s="33">
        <f t="shared" si="271"/>
        <v>1.0126249853578349</v>
      </c>
      <c r="AQ281" s="14">
        <f t="shared" si="272"/>
        <v>0.73791647529072069</v>
      </c>
      <c r="AR281" s="1">
        <f t="shared" si="273"/>
        <v>0.98753241768632294</v>
      </c>
      <c r="AS281" s="1">
        <f t="shared" si="274"/>
        <v>1.3551669240153839</v>
      </c>
      <c r="AT281" s="1">
        <f>SUM(AR$3:AR281)</f>
        <v>166.71069549371754</v>
      </c>
      <c r="AU281" s="1">
        <f>SUM(AS$3:AS281)</f>
        <v>246.66952827162146</v>
      </c>
      <c r="AV281" s="1">
        <f t="shared" si="275"/>
        <v>7.6259447810221606E-2</v>
      </c>
      <c r="AW281" s="1">
        <f t="shared" si="276"/>
        <v>5.2324500677260653E-2</v>
      </c>
      <c r="AX281" s="1">
        <f>SUM(AV$3:AV281)</f>
        <v>7.3332088324885314</v>
      </c>
      <c r="AY281" s="1">
        <f>SUM(AW$3:AW281)</f>
        <v>5.3827015782725063</v>
      </c>
      <c r="AZ281" s="1">
        <f t="shared" si="277"/>
        <v>12.715910410761037</v>
      </c>
      <c r="BA281" s="1">
        <f t="shared" si="278"/>
        <v>1.9505072542160251</v>
      </c>
      <c r="BB281" s="33">
        <f t="shared" si="279"/>
        <v>0.92873236790817038</v>
      </c>
      <c r="BC281" s="14">
        <f t="shared" si="280"/>
        <v>0.82180909274038505</v>
      </c>
      <c r="BD281" s="1">
        <f t="shared" si="281"/>
        <v>1.0767364577293126</v>
      </c>
      <c r="BE281" s="1">
        <f t="shared" si="282"/>
        <v>1.2168276170630137</v>
      </c>
      <c r="BF281" s="1">
        <f>SUM(BD$3:BD281)</f>
        <v>176.21520063975203</v>
      </c>
      <c r="BG281" s="1">
        <f>SUM(BE$3:BE281)</f>
        <v>228.70307518331433</v>
      </c>
      <c r="BH281" s="1">
        <f t="shared" si="283"/>
        <v>8.3147982013541372E-2</v>
      </c>
      <c r="BI281" s="1">
        <f t="shared" si="284"/>
        <v>4.6983066325488577E-2</v>
      </c>
      <c r="BJ281" s="1">
        <f>SUM(BH$3:BH281)</f>
        <v>7.8087229163570715</v>
      </c>
      <c r="BK281" s="1">
        <f>SUM(BI$3:BI281)</f>
        <v>4.9463884512557579</v>
      </c>
      <c r="BL281" s="1">
        <f t="shared" si="285"/>
        <v>12.75511136761283</v>
      </c>
      <c r="BM281" s="34">
        <f t="shared" si="286"/>
        <v>2.8623344651013136</v>
      </c>
      <c r="BN281" s="33">
        <f t="shared" si="287"/>
        <v>0.5931618981095127</v>
      </c>
      <c r="BO281" s="14">
        <f t="shared" si="288"/>
        <v>1.1573795625390428</v>
      </c>
      <c r="BP281" s="1">
        <f t="shared" si="289"/>
        <v>1.6858803695704923</v>
      </c>
      <c r="BQ281" s="1">
        <f t="shared" si="290"/>
        <v>0.86402078658293757</v>
      </c>
      <c r="BR281" s="1">
        <f>SUM(BP$3:BP281)</f>
        <v>230.36227326236536</v>
      </c>
      <c r="BS281" s="1">
        <f>SUM(BQ$3:BQ281)</f>
        <v>177.76948843989663</v>
      </c>
      <c r="BT281" s="1">
        <f t="shared" si="291"/>
        <v>0.13018742853905468</v>
      </c>
      <c r="BU281" s="1">
        <f t="shared" si="292"/>
        <v>3.336080259306342E-2</v>
      </c>
      <c r="BV281" s="1">
        <f>SUM(BT$3:BT281)</f>
        <v>10.636887520983523</v>
      </c>
      <c r="BW281" s="1">
        <f>SUM(BU$3:BU281)</f>
        <v>3.748065759463131</v>
      </c>
      <c r="BX281" s="1">
        <f t="shared" si="293"/>
        <v>14.384953280446654</v>
      </c>
      <c r="BY281" s="34">
        <f t="shared" si="294"/>
        <v>6.8888217615203917</v>
      </c>
      <c r="BZ281" s="33">
        <f t="shared" si="295"/>
        <v>0.25759142831085491</v>
      </c>
      <c r="CA281" s="14">
        <f t="shared" si="296"/>
        <v>1.4929500323377005</v>
      </c>
      <c r="CB281" s="1">
        <f t="shared" si="297"/>
        <v>3.8821167558154341</v>
      </c>
      <c r="CC281" s="1">
        <f t="shared" si="298"/>
        <v>0.66981478170047903</v>
      </c>
      <c r="CD281" s="1">
        <f>SUM(CB$3:CB281)</f>
        <v>350.33667553729293</v>
      </c>
      <c r="CE281" s="1">
        <f>SUM(CC$3:CC281)</f>
        <v>145.79516115556879</v>
      </c>
      <c r="CF281" s="1">
        <f t="shared" si="299"/>
        <v>0.29978568281019186</v>
      </c>
      <c r="CG281" s="1">
        <f t="shared" si="300"/>
        <v>2.586229296010183E-2</v>
      </c>
      <c r="CH281" s="1">
        <f>SUM(CF$3:CF281)</f>
        <v>17.572617359433327</v>
      </c>
      <c r="CI281" s="1">
        <f>SUM(CG$3:CG281)</f>
        <v>3.0249026081888437</v>
      </c>
      <c r="CJ281" s="1">
        <f t="shared" si="301"/>
        <v>20.597519967622169</v>
      </c>
      <c r="CK281" s="34">
        <f t="shared" si="302"/>
        <v>14.547714751244483</v>
      </c>
      <c r="CL281" s="33">
        <f t="shared" si="303"/>
        <v>0.17369881086119046</v>
      </c>
      <c r="CM281" s="14">
        <f t="shared" si="304"/>
        <v>1.5768426497873649</v>
      </c>
      <c r="CN281" s="1">
        <f t="shared" si="305"/>
        <v>5.7570918018496933</v>
      </c>
      <c r="CO281" s="1">
        <f t="shared" si="306"/>
        <v>0.63417868620870232</v>
      </c>
      <c r="CP281" s="1">
        <f>SUM(CN$3:CN281)</f>
        <v>414.42473920628652</v>
      </c>
      <c r="CQ281" s="1">
        <f>SUM(CO$3:CO281)</f>
        <v>139.55558764225262</v>
      </c>
      <c r="CR281" s="1">
        <f t="shared" si="307"/>
        <v>0.44457542247617077</v>
      </c>
      <c r="CS281" s="1">
        <f t="shared" si="308"/>
        <v>2.4486343717502673E-2</v>
      </c>
      <c r="CT281" s="1">
        <f>SUM(CR$3:CR281)</f>
        <v>21.599887764818057</v>
      </c>
      <c r="CU281" s="1">
        <f>SUM(CS$3:CS281)</f>
        <v>2.8863781060210973</v>
      </c>
      <c r="CV281" s="1">
        <f t="shared" si="309"/>
        <v>24.486265870839155</v>
      </c>
      <c r="CW281" s="34">
        <f t="shared" si="310"/>
        <v>18.713509658796958</v>
      </c>
    </row>
    <row r="282" spans="39:101" x14ac:dyDescent="0.15">
      <c r="AM282" s="12">
        <v>279</v>
      </c>
      <c r="AN282" s="13">
        <f t="shared" si="311"/>
        <v>13496.129032258064</v>
      </c>
      <c r="AO282" s="14">
        <f t="shared" si="270"/>
        <v>4391.0668035919989</v>
      </c>
      <c r="AP282" s="33">
        <f t="shared" si="271"/>
        <v>1.0078414518652963</v>
      </c>
      <c r="AQ282" s="14">
        <f t="shared" si="272"/>
        <v>0.73642566663039677</v>
      </c>
      <c r="AR282" s="1">
        <f t="shared" si="273"/>
        <v>0.99221955809538942</v>
      </c>
      <c r="AS282" s="1">
        <f t="shared" si="274"/>
        <v>1.3579103028491917</v>
      </c>
      <c r="AT282" s="1">
        <f>SUM(AR$3:AR282)</f>
        <v>167.70291505181294</v>
      </c>
      <c r="AU282" s="1">
        <f>SUM(AS$3:AS282)</f>
        <v>248.02743857447066</v>
      </c>
      <c r="AV282" s="1">
        <f t="shared" si="275"/>
        <v>7.6897015752392675E-2</v>
      </c>
      <c r="AW282" s="1">
        <f t="shared" si="276"/>
        <v>5.2619024235406181E-2</v>
      </c>
      <c r="AX282" s="1">
        <f>SUM(AV$3:AV282)</f>
        <v>7.4101058482409243</v>
      </c>
      <c r="AY282" s="1">
        <f>SUM(AW$3:AW282)</f>
        <v>5.4353206025079128</v>
      </c>
      <c r="AZ282" s="1">
        <f t="shared" si="277"/>
        <v>12.845426450748837</v>
      </c>
      <c r="BA282" s="1">
        <f t="shared" si="278"/>
        <v>1.9747852457330115</v>
      </c>
      <c r="BB282" s="33">
        <f t="shared" si="279"/>
        <v>0.92394883441563191</v>
      </c>
      <c r="BC282" s="14">
        <f t="shared" si="280"/>
        <v>0.82031828408006136</v>
      </c>
      <c r="BD282" s="1">
        <f t="shared" si="281"/>
        <v>1.0823110141509817</v>
      </c>
      <c r="BE282" s="1">
        <f t="shared" si="282"/>
        <v>1.2190390235193174</v>
      </c>
      <c r="BF282" s="1">
        <f>SUM(BD$3:BD282)</f>
        <v>177.297511653903</v>
      </c>
      <c r="BG282" s="1">
        <f>SUM(BE$3:BE282)</f>
        <v>229.92211420683364</v>
      </c>
      <c r="BH282" s="1">
        <f t="shared" si="283"/>
        <v>8.3879103596701074E-2</v>
      </c>
      <c r="BI282" s="1">
        <f t="shared" si="284"/>
        <v>4.7237762161373549E-2</v>
      </c>
      <c r="BJ282" s="1">
        <f>SUM(BH$3:BH282)</f>
        <v>7.892602019953773</v>
      </c>
      <c r="BK282" s="1">
        <f>SUM(BI$3:BI282)</f>
        <v>4.9936262134171319</v>
      </c>
      <c r="BL282" s="1">
        <f t="shared" si="285"/>
        <v>12.886228233370904</v>
      </c>
      <c r="BM282" s="34">
        <f t="shared" si="286"/>
        <v>2.8989758065366411</v>
      </c>
      <c r="BN282" s="33">
        <f t="shared" si="287"/>
        <v>0.58837836461697424</v>
      </c>
      <c r="BO282" s="14">
        <f t="shared" si="288"/>
        <v>1.155888753878719</v>
      </c>
      <c r="BP282" s="1">
        <f t="shared" si="289"/>
        <v>1.6995866267975124</v>
      </c>
      <c r="BQ282" s="1">
        <f t="shared" si="290"/>
        <v>0.86513515824458354</v>
      </c>
      <c r="BR282" s="1">
        <f>SUM(BP$3:BP282)</f>
        <v>232.06185988916289</v>
      </c>
      <c r="BS282" s="1">
        <f>SUM(BQ$3:BQ282)</f>
        <v>178.63462359814122</v>
      </c>
      <c r="BT282" s="1">
        <f t="shared" si="291"/>
        <v>0.13171796357680721</v>
      </c>
      <c r="BU282" s="1">
        <f t="shared" si="292"/>
        <v>3.3523987381977614E-2</v>
      </c>
      <c r="BV282" s="1">
        <f>SUM(BT$3:BT282)</f>
        <v>10.768605484560331</v>
      </c>
      <c r="BW282" s="1">
        <f>SUM(BU$3:BU282)</f>
        <v>3.7815897468451087</v>
      </c>
      <c r="BX282" s="1">
        <f t="shared" si="293"/>
        <v>14.550195231405439</v>
      </c>
      <c r="BY282" s="34">
        <f t="shared" si="294"/>
        <v>6.9870157377152218</v>
      </c>
      <c r="BZ282" s="33">
        <f t="shared" si="295"/>
        <v>0.2528078948183165</v>
      </c>
      <c r="CA282" s="14">
        <f t="shared" si="296"/>
        <v>1.4914592236773769</v>
      </c>
      <c r="CB282" s="1">
        <f t="shared" si="297"/>
        <v>3.9555726719636755</v>
      </c>
      <c r="CC282" s="1">
        <f t="shared" si="298"/>
        <v>0.67048430431398354</v>
      </c>
      <c r="CD282" s="1">
        <f>SUM(CB$3:CB282)</f>
        <v>354.29224820925663</v>
      </c>
      <c r="CE282" s="1">
        <f>SUM(CC$3:CC282)</f>
        <v>146.46564545988278</v>
      </c>
      <c r="CF282" s="1">
        <f t="shared" si="299"/>
        <v>0.30655688207718484</v>
      </c>
      <c r="CG282" s="1">
        <f t="shared" si="300"/>
        <v>2.5981266792166863E-2</v>
      </c>
      <c r="CH282" s="1">
        <f>SUM(CF$3:CF282)</f>
        <v>17.879174241510512</v>
      </c>
      <c r="CI282" s="1">
        <f>SUM(CG$3:CG282)</f>
        <v>3.0508838749810105</v>
      </c>
      <c r="CJ282" s="1">
        <f t="shared" si="301"/>
        <v>20.930058116491523</v>
      </c>
      <c r="CK282" s="34">
        <f t="shared" si="302"/>
        <v>14.828290366529501</v>
      </c>
      <c r="CL282" s="33">
        <f t="shared" si="303"/>
        <v>0.16891527736865203</v>
      </c>
      <c r="CM282" s="14">
        <f t="shared" si="304"/>
        <v>1.5753518411270411</v>
      </c>
      <c r="CN282" s="1">
        <f t="shared" si="305"/>
        <v>5.9201276259786315</v>
      </c>
      <c r="CO282" s="1">
        <f t="shared" si="306"/>
        <v>0.63477883092108378</v>
      </c>
      <c r="CP282" s="1">
        <f>SUM(CN$3:CN282)</f>
        <v>420.34486683226515</v>
      </c>
      <c r="CQ282" s="1">
        <f>SUM(CO$3:CO282)</f>
        <v>140.1903664731737</v>
      </c>
      <c r="CR282" s="1">
        <f t="shared" si="307"/>
        <v>0.45880989101334396</v>
      </c>
      <c r="CS282" s="1">
        <f t="shared" si="308"/>
        <v>2.4597679698191995E-2</v>
      </c>
      <c r="CT282" s="1">
        <f>SUM(CR$3:CR282)</f>
        <v>22.058697655831402</v>
      </c>
      <c r="CU282" s="1">
        <f>SUM(CS$3:CS282)</f>
        <v>2.9109757857192893</v>
      </c>
      <c r="CV282" s="1">
        <f t="shared" si="309"/>
        <v>24.96967344155069</v>
      </c>
      <c r="CW282" s="34">
        <f t="shared" si="310"/>
        <v>19.147721870112115</v>
      </c>
    </row>
    <row r="283" spans="39:101" x14ac:dyDescent="0.15">
      <c r="AM283" s="12">
        <v>280</v>
      </c>
      <c r="AN283" s="13">
        <f t="shared" si="311"/>
        <v>13447.928571428571</v>
      </c>
      <c r="AO283" s="14">
        <f t="shared" si="270"/>
        <v>4416.634150599999</v>
      </c>
      <c r="AP283" s="33">
        <f t="shared" si="271"/>
        <v>1.0030745012342337</v>
      </c>
      <c r="AQ283" s="14">
        <f t="shared" si="272"/>
        <v>0.73496309183826036</v>
      </c>
      <c r="AR283" s="1">
        <f t="shared" si="273"/>
        <v>0.99693492235078185</v>
      </c>
      <c r="AS283" s="1">
        <f t="shared" si="274"/>
        <v>1.3606125410989549</v>
      </c>
      <c r="AT283" s="1">
        <f>SUM(AR$3:AR283)</f>
        <v>168.69984997416373</v>
      </c>
      <c r="AU283" s="1">
        <f>SUM(AS$3:AS283)</f>
        <v>249.38805111556962</v>
      </c>
      <c r="AV283" s="1">
        <f t="shared" si="275"/>
        <v>7.7539382849505248E-2</v>
      </c>
      <c r="AW283" s="1">
        <f t="shared" si="276"/>
        <v>5.2912709931626022E-2</v>
      </c>
      <c r="AX283" s="1">
        <f>SUM(AV$3:AV283)</f>
        <v>7.48764523109043</v>
      </c>
      <c r="AY283" s="1">
        <f>SUM(AW$3:AW283)</f>
        <v>5.4882333124395393</v>
      </c>
      <c r="AZ283" s="1">
        <f t="shared" si="277"/>
        <v>12.975878543529969</v>
      </c>
      <c r="BA283" s="1">
        <f t="shared" si="278"/>
        <v>1.9994119186508907</v>
      </c>
      <c r="BB283" s="33">
        <f t="shared" si="279"/>
        <v>0.91918188378456933</v>
      </c>
      <c r="BC283" s="14">
        <f t="shared" si="280"/>
        <v>0.81885570928792484</v>
      </c>
      <c r="BD283" s="1">
        <f t="shared" si="281"/>
        <v>1.0879239654753381</v>
      </c>
      <c r="BE283" s="1">
        <f t="shared" si="282"/>
        <v>1.2212163738463737</v>
      </c>
      <c r="BF283" s="1">
        <f>SUM(BD$3:BD283)</f>
        <v>178.38543561937834</v>
      </c>
      <c r="BG283" s="1">
        <f>SUM(BE$3:BE283)</f>
        <v>231.14333058068001</v>
      </c>
      <c r="BH283" s="1">
        <f t="shared" si="283"/>
        <v>8.4616308425859627E-2</v>
      </c>
      <c r="BI283" s="1">
        <f t="shared" si="284"/>
        <v>4.7491747871803422E-2</v>
      </c>
      <c r="BJ283" s="1">
        <f>SUM(BH$3:BH283)</f>
        <v>7.9772183283796325</v>
      </c>
      <c r="BK283" s="1">
        <f>SUM(BI$3:BI283)</f>
        <v>5.0411179612889354</v>
      </c>
      <c r="BL283" s="1">
        <f t="shared" si="285"/>
        <v>13.018336289668568</v>
      </c>
      <c r="BM283" s="34">
        <f t="shared" si="286"/>
        <v>2.9361003670906971</v>
      </c>
      <c r="BN283" s="33">
        <f t="shared" si="287"/>
        <v>0.58361141398591154</v>
      </c>
      <c r="BO283" s="14">
        <f t="shared" si="288"/>
        <v>1.1544261790865824</v>
      </c>
      <c r="BP283" s="1">
        <f t="shared" si="289"/>
        <v>1.713468887063508</v>
      </c>
      <c r="BQ283" s="1">
        <f t="shared" si="290"/>
        <v>0.86623122215682158</v>
      </c>
      <c r="BR283" s="1">
        <f>SUM(BP$3:BP283)</f>
        <v>233.77532877622639</v>
      </c>
      <c r="BS283" s="1">
        <f>SUM(BQ$3:BQ283)</f>
        <v>179.50085482029803</v>
      </c>
      <c r="BT283" s="1">
        <f t="shared" si="291"/>
        <v>0.13326980232716173</v>
      </c>
      <c r="BU283" s="1">
        <f t="shared" si="292"/>
        <v>3.3686769750543064E-2</v>
      </c>
      <c r="BV283" s="1">
        <f>SUM(BT$3:BT283)</f>
        <v>10.901875286887492</v>
      </c>
      <c r="BW283" s="1">
        <f>SUM(BU$3:BU283)</f>
        <v>3.8152765165956519</v>
      </c>
      <c r="BX283" s="1">
        <f t="shared" si="293"/>
        <v>14.717151803483144</v>
      </c>
      <c r="BY283" s="34">
        <f t="shared" si="294"/>
        <v>7.0865987702918396</v>
      </c>
      <c r="BZ283" s="33">
        <f t="shared" si="295"/>
        <v>0.24804094418725386</v>
      </c>
      <c r="CA283" s="14">
        <f t="shared" si="296"/>
        <v>1.4899966488852403</v>
      </c>
      <c r="CB283" s="1">
        <f t="shared" si="297"/>
        <v>4.0315924585622795</v>
      </c>
      <c r="CC283" s="1">
        <f t="shared" si="298"/>
        <v>0.67114244904387033</v>
      </c>
      <c r="CD283" s="1">
        <f>SUM(CB$3:CB283)</f>
        <v>358.3238406678189</v>
      </c>
      <c r="CE283" s="1">
        <f>SUM(CC$3:CC283)</f>
        <v>147.13678790892666</v>
      </c>
      <c r="CF283" s="1">
        <f t="shared" si="299"/>
        <v>0.31356830233262178</v>
      </c>
      <c r="CG283" s="1">
        <f t="shared" si="300"/>
        <v>2.6099984129483847E-2</v>
      </c>
      <c r="CH283" s="1">
        <f>SUM(CF$3:CF283)</f>
        <v>18.192742543843135</v>
      </c>
      <c r="CI283" s="1">
        <f>SUM(CG$3:CG283)</f>
        <v>3.0769838591104945</v>
      </c>
      <c r="CJ283" s="1">
        <f t="shared" si="301"/>
        <v>21.26972640295363</v>
      </c>
      <c r="CK283" s="34">
        <f t="shared" si="302"/>
        <v>15.11575868473264</v>
      </c>
      <c r="CL283" s="33">
        <f t="shared" si="303"/>
        <v>0.16414832673758942</v>
      </c>
      <c r="CM283" s="14">
        <f t="shared" si="304"/>
        <v>1.5738892663349049</v>
      </c>
      <c r="CN283" s="1">
        <f t="shared" si="305"/>
        <v>6.092051133720167</v>
      </c>
      <c r="CO283" s="1">
        <f t="shared" si="306"/>
        <v>0.63536871455301724</v>
      </c>
      <c r="CP283" s="1">
        <f>SUM(CN$3:CN283)</f>
        <v>426.43691796598534</v>
      </c>
      <c r="CQ283" s="1">
        <f>SUM(CO$3:CO283)</f>
        <v>140.82573518772671</v>
      </c>
      <c r="CR283" s="1">
        <f t="shared" si="307"/>
        <v>0.47382619928934633</v>
      </c>
      <c r="CS283" s="1">
        <f t="shared" si="308"/>
        <v>2.470878334372845E-2</v>
      </c>
      <c r="CT283" s="1">
        <f>SUM(CR$3:CR283)</f>
        <v>22.532523855120747</v>
      </c>
      <c r="CU283" s="1">
        <f>SUM(CS$3:CS283)</f>
        <v>2.9356845690630178</v>
      </c>
      <c r="CV283" s="1">
        <f t="shared" si="309"/>
        <v>25.468208424183764</v>
      </c>
      <c r="CW283" s="34">
        <f t="shared" si="310"/>
        <v>19.59683928605773</v>
      </c>
    </row>
    <row r="284" spans="39:101" x14ac:dyDescent="0.15">
      <c r="AM284" s="12">
        <v>281</v>
      </c>
      <c r="AN284" s="13">
        <f t="shared" si="311"/>
        <v>13400.071174377224</v>
      </c>
      <c r="AO284" s="14">
        <f t="shared" si="270"/>
        <v>4442.2916463519996</v>
      </c>
      <c r="AP284" s="33">
        <f t="shared" si="271"/>
        <v>0.99832389422943546</v>
      </c>
      <c r="AQ284" s="14">
        <f t="shared" si="272"/>
        <v>0.73352851167909983</v>
      </c>
      <c r="AR284" s="1">
        <f t="shared" si="273"/>
        <v>1.0016789198177594</v>
      </c>
      <c r="AS284" s="1">
        <f t="shared" si="274"/>
        <v>1.3632735252661519</v>
      </c>
      <c r="AT284" s="1">
        <f>SUM(AR$3:AR284)</f>
        <v>169.70152889398148</v>
      </c>
      <c r="AU284" s="1">
        <f>SUM(AS$3:AS284)</f>
        <v>250.75132464083578</v>
      </c>
      <c r="AV284" s="1">
        <f t="shared" si="275"/>
        <v>7.818660457466399E-2</v>
      </c>
      <c r="AW284" s="1">
        <f t="shared" si="276"/>
        <v>5.3205536194415093E-2</v>
      </c>
      <c r="AX284" s="1">
        <f>SUM(AV$3:AV284)</f>
        <v>7.5658318356650938</v>
      </c>
      <c r="AY284" s="1">
        <f>SUM(AW$3:AW284)</f>
        <v>5.5414388486339545</v>
      </c>
      <c r="AZ284" s="1">
        <f t="shared" si="277"/>
        <v>13.107270684299049</v>
      </c>
      <c r="BA284" s="1">
        <f t="shared" si="278"/>
        <v>2.0243929870311392</v>
      </c>
      <c r="BB284" s="33">
        <f t="shared" si="279"/>
        <v>0.91443127677977099</v>
      </c>
      <c r="BC284" s="14">
        <f t="shared" si="280"/>
        <v>0.8174211291287643</v>
      </c>
      <c r="BD284" s="1">
        <f t="shared" si="281"/>
        <v>1.0935758928998631</v>
      </c>
      <c r="BE284" s="1">
        <f t="shared" si="282"/>
        <v>1.2233596176622381</v>
      </c>
      <c r="BF284" s="1">
        <f>SUM(BD$3:BD284)</f>
        <v>179.47901151227819</v>
      </c>
      <c r="BG284" s="1">
        <f>SUM(BE$3:BE284)</f>
        <v>232.36669019834224</v>
      </c>
      <c r="BH284" s="1">
        <f t="shared" si="283"/>
        <v>8.535967386246153E-2</v>
      </c>
      <c r="BI284" s="1">
        <f t="shared" si="284"/>
        <v>4.7745007300429014E-2</v>
      </c>
      <c r="BJ284" s="1">
        <f>SUM(BH$3:BH284)</f>
        <v>8.0625780022420948</v>
      </c>
      <c r="BK284" s="1">
        <f>SUM(BI$3:BI284)</f>
        <v>5.088862968589364</v>
      </c>
      <c r="BL284" s="1">
        <f t="shared" si="285"/>
        <v>13.151440970831459</v>
      </c>
      <c r="BM284" s="34">
        <f t="shared" si="286"/>
        <v>2.9737150336527307</v>
      </c>
      <c r="BN284" s="33">
        <f t="shared" si="287"/>
        <v>0.57886080698111331</v>
      </c>
      <c r="BO284" s="14">
        <f t="shared" si="288"/>
        <v>1.152991598927422</v>
      </c>
      <c r="BP284" s="1">
        <f t="shared" si="289"/>
        <v>1.7275310194435523</v>
      </c>
      <c r="BQ284" s="1">
        <f t="shared" si="290"/>
        <v>0.86730900808839939</v>
      </c>
      <c r="BR284" s="1">
        <f>SUM(BP$3:BP284)</f>
        <v>235.50285979566993</v>
      </c>
      <c r="BS284" s="1">
        <f>SUM(BQ$3:BQ284)</f>
        <v>180.36816382838643</v>
      </c>
      <c r="BT284" s="1">
        <f t="shared" si="291"/>
        <v>0.13484339346212171</v>
      </c>
      <c r="BU284" s="1">
        <f t="shared" si="292"/>
        <v>3.3849143232338917E-2</v>
      </c>
      <c r="BV284" s="1">
        <f>SUM(BT$3:BT284)</f>
        <v>11.036718680349614</v>
      </c>
      <c r="BW284" s="1">
        <f>SUM(BU$3:BU284)</f>
        <v>3.8491256598279908</v>
      </c>
      <c r="BX284" s="1">
        <f t="shared" si="293"/>
        <v>14.885844340177604</v>
      </c>
      <c r="BY284" s="34">
        <f t="shared" si="294"/>
        <v>7.1875930205216232</v>
      </c>
      <c r="BZ284" s="33">
        <f t="shared" si="295"/>
        <v>0.2432903371824556</v>
      </c>
      <c r="CA284" s="14">
        <f t="shared" si="296"/>
        <v>1.4885620687260797</v>
      </c>
      <c r="CB284" s="1">
        <f t="shared" si="297"/>
        <v>4.1103153194697164</v>
      </c>
      <c r="CC284" s="1">
        <f t="shared" si="298"/>
        <v>0.67178925286992297</v>
      </c>
      <c r="CD284" s="1">
        <f>SUM(CB$3:CB284)</f>
        <v>362.43415598728859</v>
      </c>
      <c r="CE284" s="1">
        <f>SUM(CC$3:CC284)</f>
        <v>147.80857716179659</v>
      </c>
      <c r="CF284" s="1">
        <f t="shared" si="299"/>
        <v>0.32083294576971955</v>
      </c>
      <c r="CG284" s="1">
        <f t="shared" si="300"/>
        <v>2.6218441674506716E-2</v>
      </c>
      <c r="CH284" s="1">
        <f>SUM(CF$3:CF284)</f>
        <v>18.513575489612855</v>
      </c>
      <c r="CI284" s="1">
        <f>SUM(CG$3:CG284)</f>
        <v>3.1032023007850014</v>
      </c>
      <c r="CJ284" s="1">
        <f t="shared" si="301"/>
        <v>21.616777790397855</v>
      </c>
      <c r="CK284" s="34">
        <f t="shared" si="302"/>
        <v>15.410373188827853</v>
      </c>
      <c r="CL284" s="33">
        <f t="shared" si="303"/>
        <v>0.15939771973279115</v>
      </c>
      <c r="CM284" s="14">
        <f t="shared" si="304"/>
        <v>1.572454686175744</v>
      </c>
      <c r="CN284" s="1">
        <f t="shared" si="305"/>
        <v>6.2736154675008242</v>
      </c>
      <c r="CO284" s="1">
        <f t="shared" si="306"/>
        <v>0.63594837345172051</v>
      </c>
      <c r="CP284" s="1">
        <f>SUM(CN$3:CN284)</f>
        <v>432.71053343348615</v>
      </c>
      <c r="CQ284" s="1">
        <f>SUM(CO$3:CO284)</f>
        <v>141.46168356117843</v>
      </c>
      <c r="CR284" s="1">
        <f t="shared" si="307"/>
        <v>0.48969054065770323</v>
      </c>
      <c r="CS284" s="1">
        <f t="shared" si="308"/>
        <v>2.4819651797212981E-2</v>
      </c>
      <c r="CT284" s="1">
        <f>SUM(CR$3:CR284)</f>
        <v>23.022214395778452</v>
      </c>
      <c r="CU284" s="1">
        <f>SUM(CS$3:CS284)</f>
        <v>2.9605042208602308</v>
      </c>
      <c r="CV284" s="1">
        <f t="shared" si="309"/>
        <v>25.982718616638682</v>
      </c>
      <c r="CW284" s="34">
        <f t="shared" si="310"/>
        <v>20.061710174918222</v>
      </c>
    </row>
    <row r="285" spans="39:101" x14ac:dyDescent="0.15">
      <c r="AM285" s="12">
        <v>282</v>
      </c>
      <c r="AN285" s="13">
        <f t="shared" si="311"/>
        <v>13352.553191489362</v>
      </c>
      <c r="AO285" s="14">
        <f t="shared" si="270"/>
        <v>4468.0392908479998</v>
      </c>
      <c r="AP285" s="33">
        <f t="shared" si="271"/>
        <v>0.99358939500909693</v>
      </c>
      <c r="AQ285" s="14">
        <f t="shared" si="272"/>
        <v>0.73212169031111018</v>
      </c>
      <c r="AR285" s="1">
        <f t="shared" si="273"/>
        <v>1.0064519659963203</v>
      </c>
      <c r="AS285" s="1">
        <f t="shared" si="274"/>
        <v>1.3658931475927953</v>
      </c>
      <c r="AT285" s="1">
        <f>SUM(AR$3:AR285)</f>
        <v>170.70798085997779</v>
      </c>
      <c r="AU285" s="1">
        <f>SUM(AS$3:AS285)</f>
        <v>252.11721778842858</v>
      </c>
      <c r="AV285" s="1">
        <f t="shared" si="275"/>
        <v>7.8838737336378417E-2</v>
      </c>
      <c r="AW285" s="1">
        <f t="shared" si="276"/>
        <v>5.349748161405115E-2</v>
      </c>
      <c r="AX285" s="1">
        <f>SUM(AV$3:AV285)</f>
        <v>7.6446705730014726</v>
      </c>
      <c r="AY285" s="1">
        <f>SUM(AW$3:AW285)</f>
        <v>5.5949363302480055</v>
      </c>
      <c r="AZ285" s="1">
        <f t="shared" si="277"/>
        <v>13.239606903249477</v>
      </c>
      <c r="BA285" s="1">
        <f t="shared" si="278"/>
        <v>2.0497342427534671</v>
      </c>
      <c r="BB285" s="33">
        <f t="shared" si="279"/>
        <v>0.90969677755943246</v>
      </c>
      <c r="BC285" s="14">
        <f t="shared" si="280"/>
        <v>0.81601430776077466</v>
      </c>
      <c r="BD285" s="1">
        <f t="shared" si="281"/>
        <v>1.0992673874066436</v>
      </c>
      <c r="BE285" s="1">
        <f t="shared" si="282"/>
        <v>1.2254687086849012</v>
      </c>
      <c r="BF285" s="1">
        <f>SUM(BD$3:BD285)</f>
        <v>180.57827889968485</v>
      </c>
      <c r="BG285" s="1">
        <f>SUM(BE$3:BE285)</f>
        <v>233.59215890702714</v>
      </c>
      <c r="BH285" s="1">
        <f t="shared" si="283"/>
        <v>8.6109278680187099E-2</v>
      </c>
      <c r="BI285" s="1">
        <f t="shared" si="284"/>
        <v>4.7997524423491963E-2</v>
      </c>
      <c r="BJ285" s="1">
        <f>SUM(BH$3:BH285)</f>
        <v>8.1486872809222817</v>
      </c>
      <c r="BK285" s="1">
        <f>SUM(BI$3:BI285)</f>
        <v>5.1368604930128559</v>
      </c>
      <c r="BL285" s="1">
        <f t="shared" si="285"/>
        <v>13.285547773935138</v>
      </c>
      <c r="BM285" s="34">
        <f t="shared" si="286"/>
        <v>3.0118267879094258</v>
      </c>
      <c r="BN285" s="33">
        <f t="shared" si="287"/>
        <v>0.57412630776077478</v>
      </c>
      <c r="BO285" s="14">
        <f t="shared" si="288"/>
        <v>1.1515847775594323</v>
      </c>
      <c r="BP285" s="1">
        <f t="shared" si="289"/>
        <v>1.7417770035660463</v>
      </c>
      <c r="BQ285" s="1">
        <f t="shared" si="290"/>
        <v>0.86836854696821553</v>
      </c>
      <c r="BR285" s="1">
        <f>SUM(BP$3:BP285)</f>
        <v>237.24463679923599</v>
      </c>
      <c r="BS285" s="1">
        <f>SUM(BQ$3:BQ285)</f>
        <v>181.23653237535464</v>
      </c>
      <c r="BT285" s="1">
        <f t="shared" si="291"/>
        <v>0.13643919861267362</v>
      </c>
      <c r="BU285" s="1">
        <f t="shared" si="292"/>
        <v>3.4011101422921776E-2</v>
      </c>
      <c r="BV285" s="1">
        <f>SUM(BT$3:BT285)</f>
        <v>11.173157878962288</v>
      </c>
      <c r="BW285" s="1">
        <f>SUM(BU$3:BU285)</f>
        <v>3.8831367612509124</v>
      </c>
      <c r="BX285" s="1">
        <f t="shared" si="293"/>
        <v>15.056294640213199</v>
      </c>
      <c r="BY285" s="34">
        <f t="shared" si="294"/>
        <v>7.2900211177113752</v>
      </c>
      <c r="BZ285" s="33">
        <f t="shared" si="295"/>
        <v>0.23855583796211707</v>
      </c>
      <c r="CA285" s="14">
        <f t="shared" si="296"/>
        <v>1.48715524735809</v>
      </c>
      <c r="CB285" s="1">
        <f t="shared" si="297"/>
        <v>4.1918907059352746</v>
      </c>
      <c r="CC285" s="1">
        <f t="shared" si="298"/>
        <v>0.67242475308242744</v>
      </c>
      <c r="CD285" s="1">
        <f>SUM(CB$3:CB285)</f>
        <v>366.62604669322388</v>
      </c>
      <c r="CE285" s="1">
        <f>SUM(CC$3:CC285)</f>
        <v>148.48100191487902</v>
      </c>
      <c r="CF285" s="1">
        <f t="shared" si="299"/>
        <v>0.32836477196492986</v>
      </c>
      <c r="CG285" s="1">
        <f t="shared" si="300"/>
        <v>2.6336636162395077E-2</v>
      </c>
      <c r="CH285" s="1">
        <f>SUM(CF$3:CF285)</f>
        <v>18.841940261577783</v>
      </c>
      <c r="CI285" s="1">
        <f>SUM(CG$3:CG285)</f>
        <v>3.1295389369473963</v>
      </c>
      <c r="CJ285" s="1">
        <f t="shared" si="301"/>
        <v>21.971479198525181</v>
      </c>
      <c r="CK285" s="34">
        <f t="shared" si="302"/>
        <v>15.712401324630386</v>
      </c>
      <c r="CL285" s="33">
        <f t="shared" si="303"/>
        <v>0.1546632205124526</v>
      </c>
      <c r="CM285" s="14">
        <f t="shared" si="304"/>
        <v>1.5710478648077544</v>
      </c>
      <c r="CN285" s="1">
        <f t="shared" si="305"/>
        <v>6.4656613038746711</v>
      </c>
      <c r="CO285" s="1">
        <f t="shared" si="306"/>
        <v>0.63651784417298307</v>
      </c>
      <c r="CP285" s="1">
        <f>SUM(CN$3:CN285)</f>
        <v>439.17619473736085</v>
      </c>
      <c r="CQ285" s="1">
        <f>SUM(CO$3:CO285)</f>
        <v>142.0982014053514</v>
      </c>
      <c r="CR285" s="1">
        <f t="shared" si="307"/>
        <v>0.50647680213684931</v>
      </c>
      <c r="CS285" s="1">
        <f t="shared" si="308"/>
        <v>2.4930282230108503E-2</v>
      </c>
      <c r="CT285" s="1">
        <f>SUM(CR$3:CR285)</f>
        <v>23.5286911979153</v>
      </c>
      <c r="CU285" s="1">
        <f>SUM(CS$3:CS285)</f>
        <v>2.9854345030903393</v>
      </c>
      <c r="CV285" s="1">
        <f t="shared" si="309"/>
        <v>26.514125701005639</v>
      </c>
      <c r="CW285" s="34">
        <f t="shared" si="310"/>
        <v>20.543256694824962</v>
      </c>
    </row>
    <row r="286" spans="39:101" x14ac:dyDescent="0.15">
      <c r="AM286" s="12">
        <v>283</v>
      </c>
      <c r="AN286" s="13">
        <f t="shared" si="311"/>
        <v>13305.371024734983</v>
      </c>
      <c r="AO286" s="14">
        <f t="shared" si="270"/>
        <v>4493.8770840879997</v>
      </c>
      <c r="AP286" s="33">
        <f t="shared" si="271"/>
        <v>0.98887077106486665</v>
      </c>
      <c r="AQ286" s="14">
        <f t="shared" si="272"/>
        <v>0.73074239522594053</v>
      </c>
      <c r="AR286" s="1">
        <f t="shared" si="273"/>
        <v>1.0112544826490815</v>
      </c>
      <c r="AS286" s="1">
        <f t="shared" si="274"/>
        <v>1.368471306076072</v>
      </c>
      <c r="AT286" s="1">
        <f>SUM(AR$3:AR286)</f>
        <v>171.71923534262689</v>
      </c>
      <c r="AU286" s="1">
        <f>SUM(AS$3:AS286)</f>
        <v>253.48568909450464</v>
      </c>
      <c r="AV286" s="1">
        <f t="shared" si="275"/>
        <v>7.9495838497136123E-2</v>
      </c>
      <c r="AW286" s="1">
        <f t="shared" si="276"/>
        <v>5.3788524947156725E-2</v>
      </c>
      <c r="AX286" s="1">
        <f>SUM(AV$3:AV286)</f>
        <v>7.7241664114986088</v>
      </c>
      <c r="AY286" s="1">
        <f>SUM(AW$3:AW286)</f>
        <v>5.6487248551951623</v>
      </c>
      <c r="AZ286" s="1">
        <f t="shared" si="277"/>
        <v>13.37289126669377</v>
      </c>
      <c r="BA286" s="1">
        <f t="shared" si="278"/>
        <v>2.0754415563034465</v>
      </c>
      <c r="BB286" s="33">
        <f t="shared" si="279"/>
        <v>0.90497815361520217</v>
      </c>
      <c r="BC286" s="14">
        <f t="shared" si="280"/>
        <v>0.81463501267560501</v>
      </c>
      <c r="BD286" s="1">
        <f t="shared" si="281"/>
        <v>1.1049990499828146</v>
      </c>
      <c r="BE286" s="1">
        <f t="shared" si="282"/>
        <v>1.2275436047311277</v>
      </c>
      <c r="BF286" s="1">
        <f>SUM(BD$3:BD286)</f>
        <v>181.68327794966766</v>
      </c>
      <c r="BG286" s="1">
        <f>SUM(BE$3:BE286)</f>
        <v>234.81970251175827</v>
      </c>
      <c r="BH286" s="1">
        <f t="shared" si="283"/>
        <v>8.6865203095871257E-2</v>
      </c>
      <c r="BI286" s="1">
        <f t="shared" si="284"/>
        <v>4.8249283352626265E-2</v>
      </c>
      <c r="BJ286" s="1">
        <f>SUM(BH$3:BH286)</f>
        <v>8.2355524840181538</v>
      </c>
      <c r="BK286" s="1">
        <f>SUM(BI$3:BI286)</f>
        <v>5.1851097763654819</v>
      </c>
      <c r="BL286" s="1">
        <f t="shared" si="285"/>
        <v>13.420662260383637</v>
      </c>
      <c r="BM286" s="34">
        <f t="shared" si="286"/>
        <v>3.0504427076526719</v>
      </c>
      <c r="BN286" s="33">
        <f t="shared" si="287"/>
        <v>0.5694076838165445</v>
      </c>
      <c r="BO286" s="14">
        <f t="shared" si="288"/>
        <v>1.1502054824742627</v>
      </c>
      <c r="BP286" s="1">
        <f t="shared" si="289"/>
        <v>1.7562109336097167</v>
      </c>
      <c r="BQ286" s="1">
        <f t="shared" si="290"/>
        <v>0.86940987087702937</v>
      </c>
      <c r="BR286" s="1">
        <f>SUM(BP$3:BP286)</f>
        <v>239.0008477328457</v>
      </c>
      <c r="BS286" s="1">
        <f>SUM(BQ$3:BQ286)</f>
        <v>182.10594224623168</v>
      </c>
      <c r="BT286" s="1">
        <f t="shared" si="291"/>
        <v>0.13805769283654162</v>
      </c>
      <c r="BU286" s="1">
        <f t="shared" si="292"/>
        <v>3.4172637980305461E-2</v>
      </c>
      <c r="BV286" s="1">
        <f>SUM(BT$3:BT286)</f>
        <v>11.311215571798829</v>
      </c>
      <c r="BW286" s="1">
        <f>SUM(BU$3:BU286)</f>
        <v>3.9173093992312178</v>
      </c>
      <c r="BX286" s="1">
        <f t="shared" si="293"/>
        <v>15.228524971030048</v>
      </c>
      <c r="BY286" s="34">
        <f t="shared" si="294"/>
        <v>7.3939061725676112</v>
      </c>
      <c r="BZ286" s="33">
        <f t="shared" si="295"/>
        <v>0.23383721401788674</v>
      </c>
      <c r="CA286" s="14">
        <f t="shared" si="296"/>
        <v>1.4857759522729204</v>
      </c>
      <c r="CB286" s="1">
        <f t="shared" si="297"/>
        <v>4.2764792772612648</v>
      </c>
      <c r="CC286" s="1">
        <f t="shared" si="298"/>
        <v>0.6730489872784744</v>
      </c>
      <c r="CD286" s="1">
        <f>SUM(CB$3:CB286)</f>
        <v>370.90252597048516</v>
      </c>
      <c r="CE286" s="1">
        <f>SUM(CC$3:CC286)</f>
        <v>149.15405090215748</v>
      </c>
      <c r="CF286" s="1">
        <f t="shared" si="299"/>
        <v>0.33617878762914938</v>
      </c>
      <c r="CG286" s="1">
        <f t="shared" si="300"/>
        <v>2.6454564361084482E-2</v>
      </c>
      <c r="CH286" s="1">
        <f>SUM(CF$3:CF286)</f>
        <v>19.178119049206931</v>
      </c>
      <c r="CI286" s="1">
        <f>SUM(CG$3:CG286)</f>
        <v>3.1559935013084806</v>
      </c>
      <c r="CJ286" s="1">
        <f t="shared" si="301"/>
        <v>22.33411255051541</v>
      </c>
      <c r="CK286" s="34">
        <f t="shared" si="302"/>
        <v>16.022125547898451</v>
      </c>
      <c r="CL286" s="33">
        <f t="shared" si="303"/>
        <v>0.14994459656822229</v>
      </c>
      <c r="CM286" s="14">
        <f t="shared" si="304"/>
        <v>1.5696685697225847</v>
      </c>
      <c r="CN286" s="1">
        <f t="shared" si="305"/>
        <v>6.6691299512418025</v>
      </c>
      <c r="CO286" s="1">
        <f t="shared" si="306"/>
        <v>0.63707716347836085</v>
      </c>
      <c r="CP286" s="1">
        <f>SUM(CN$3:CN286)</f>
        <v>445.84532468860266</v>
      </c>
      <c r="CQ286" s="1">
        <f>SUM(CO$3:CO286)</f>
        <v>142.73527856882976</v>
      </c>
      <c r="CR286" s="1">
        <f t="shared" si="307"/>
        <v>0.52426771561150831</v>
      </c>
      <c r="CS286" s="1">
        <f t="shared" si="308"/>
        <v>2.5040671842274462E-2</v>
      </c>
      <c r="CT286" s="1">
        <f>SUM(CR$3:CR286)</f>
        <v>24.052958913526808</v>
      </c>
      <c r="CU286" s="1">
        <f>SUM(CS$3:CS286)</f>
        <v>3.0104751749326137</v>
      </c>
      <c r="CV286" s="1">
        <f t="shared" si="309"/>
        <v>27.063434088459424</v>
      </c>
      <c r="CW286" s="34">
        <f t="shared" si="310"/>
        <v>21.042483738594193</v>
      </c>
    </row>
    <row r="287" spans="39:101" x14ac:dyDescent="0.15">
      <c r="AM287" s="12">
        <v>284</v>
      </c>
      <c r="AN287" s="13">
        <f t="shared" si="311"/>
        <v>13258.521126760563</v>
      </c>
      <c r="AO287" s="14">
        <f t="shared" si="270"/>
        <v>4519.8050260719992</v>
      </c>
      <c r="AP287" s="33">
        <f t="shared" si="271"/>
        <v>0.98416779316315894</v>
      </c>
      <c r="AQ287" s="14">
        <f t="shared" si="272"/>
        <v>0.72939039719000431</v>
      </c>
      <c r="AR287" s="1">
        <f t="shared" si="273"/>
        <v>1.0160868979322679</v>
      </c>
      <c r="AS287" s="1">
        <f t="shared" si="274"/>
        <v>1.371007904480956</v>
      </c>
      <c r="AT287" s="1">
        <f>SUM(AR$3:AR287)</f>
        <v>172.73532224055916</v>
      </c>
      <c r="AU287" s="1">
        <f>SUM(AS$3:AS287)</f>
        <v>254.8566969989856</v>
      </c>
      <c r="AV287" s="1">
        <f t="shared" si="275"/>
        <v>8.0157966392434471E-2</v>
      </c>
      <c r="AW287" s="1">
        <f t="shared" si="276"/>
        <v>5.4078645121193265E-2</v>
      </c>
      <c r="AX287" s="1">
        <f>SUM(AV$3:AV287)</f>
        <v>7.8043243778910432</v>
      </c>
      <c r="AY287" s="1">
        <f>SUM(AW$3:AW287)</f>
        <v>5.7028035003163557</v>
      </c>
      <c r="AZ287" s="1">
        <f t="shared" si="277"/>
        <v>13.507127878207399</v>
      </c>
      <c r="BA287" s="1">
        <f t="shared" si="278"/>
        <v>2.1015208775746874</v>
      </c>
      <c r="BB287" s="33">
        <f t="shared" si="279"/>
        <v>0.90027517571349436</v>
      </c>
      <c r="BC287" s="14">
        <f t="shared" si="280"/>
        <v>0.81328301463966879</v>
      </c>
      <c r="BD287" s="1">
        <f t="shared" si="281"/>
        <v>1.1107714918468909</v>
      </c>
      <c r="BE287" s="1">
        <f t="shared" si="282"/>
        <v>1.2295842677140596</v>
      </c>
      <c r="BF287" s="1">
        <f>SUM(BD$3:BD287)</f>
        <v>182.79404944151455</v>
      </c>
      <c r="BG287" s="1">
        <f>SUM(BE$3:BE287)</f>
        <v>236.04928677947231</v>
      </c>
      <c r="BH287" s="1">
        <f t="shared" si="283"/>
        <v>8.7627528801254725E-2</v>
      </c>
      <c r="BI287" s="1">
        <f t="shared" si="284"/>
        <v>4.8500268337610127E-2</v>
      </c>
      <c r="BJ287" s="1">
        <f>SUM(BH$3:BH287)</f>
        <v>8.3231800128194084</v>
      </c>
      <c r="BK287" s="1">
        <f>SUM(BI$3:BI287)</f>
        <v>5.2336100447030924</v>
      </c>
      <c r="BL287" s="1">
        <f t="shared" si="285"/>
        <v>13.556790057522502</v>
      </c>
      <c r="BM287" s="34">
        <f t="shared" si="286"/>
        <v>3.089569968116316</v>
      </c>
      <c r="BN287" s="33">
        <f t="shared" si="287"/>
        <v>0.56470470591483668</v>
      </c>
      <c r="BO287" s="14">
        <f t="shared" si="288"/>
        <v>1.1488534844383265</v>
      </c>
      <c r="BP287" s="1">
        <f t="shared" si="289"/>
        <v>1.7708370224752659</v>
      </c>
      <c r="BQ287" s="1">
        <f t="shared" si="290"/>
        <v>0.87043301303899445</v>
      </c>
      <c r="BR287" s="1">
        <f>SUM(BP$3:BP287)</f>
        <v>240.77168475532096</v>
      </c>
      <c r="BS287" s="1">
        <f>SUM(BQ$3:BQ287)</f>
        <v>182.97637525927067</v>
      </c>
      <c r="BT287" s="1">
        <f t="shared" si="291"/>
        <v>0.13969936510638209</v>
      </c>
      <c r="BU287" s="1">
        <f t="shared" si="292"/>
        <v>3.4333746625427007E-2</v>
      </c>
      <c r="BV287" s="1">
        <f>SUM(BT$3:BT287)</f>
        <v>11.450914936905212</v>
      </c>
      <c r="BW287" s="1">
        <f>SUM(BU$3:BU287)</f>
        <v>3.9516431458566448</v>
      </c>
      <c r="BX287" s="1">
        <f t="shared" si="293"/>
        <v>15.402558082761857</v>
      </c>
      <c r="BY287" s="34">
        <f t="shared" si="294"/>
        <v>7.4992717910485673</v>
      </c>
      <c r="BZ287" s="33">
        <f t="shared" si="295"/>
        <v>0.22913423611617903</v>
      </c>
      <c r="CA287" s="14">
        <f t="shared" si="296"/>
        <v>1.4844239542369841</v>
      </c>
      <c r="CB287" s="1">
        <f t="shared" si="297"/>
        <v>4.364253971601892</v>
      </c>
      <c r="CC287" s="1">
        <f t="shared" si="298"/>
        <v>0.67366199335823485</v>
      </c>
      <c r="CD287" s="1">
        <f>SUM(CB$3:CB287)</f>
        <v>375.26677994208706</v>
      </c>
      <c r="CE287" s="1">
        <f>SUM(CC$3:CC287)</f>
        <v>149.8277128955157</v>
      </c>
      <c r="CF287" s="1">
        <f t="shared" si="299"/>
        <v>0.34429114664859367</v>
      </c>
      <c r="CG287" s="1">
        <f t="shared" si="300"/>
        <v>2.6572223071352596E-2</v>
      </c>
      <c r="CH287" s="1">
        <f>SUM(CF$3:CF287)</f>
        <v>19.522410195855525</v>
      </c>
      <c r="CI287" s="1">
        <f>SUM(CG$3:CG287)</f>
        <v>3.1825657243798333</v>
      </c>
      <c r="CJ287" s="1">
        <f t="shared" si="301"/>
        <v>22.704975920235359</v>
      </c>
      <c r="CK287" s="34">
        <f t="shared" si="302"/>
        <v>16.33984447147569</v>
      </c>
      <c r="CL287" s="33">
        <f t="shared" si="303"/>
        <v>0.14524161866651455</v>
      </c>
      <c r="CM287" s="14">
        <f t="shared" si="304"/>
        <v>1.5683165716866487</v>
      </c>
      <c r="CN287" s="1">
        <f t="shared" si="305"/>
        <v>6.885078871890526</v>
      </c>
      <c r="CO287" s="1">
        <f t="shared" si="306"/>
        <v>0.63762636833235031</v>
      </c>
      <c r="CP287" s="1">
        <f>SUM(CN$3:CN287)</f>
        <v>452.73040356049319</v>
      </c>
      <c r="CQ287" s="1">
        <f>SUM(CO$3:CO287)</f>
        <v>143.3729049371621</v>
      </c>
      <c r="CR287" s="1">
        <f t="shared" si="307"/>
        <v>0.54315622211580816</v>
      </c>
      <c r="CS287" s="1">
        <f t="shared" si="308"/>
        <v>2.5150817861998263E-2</v>
      </c>
      <c r="CT287" s="1">
        <f>SUM(CR$3:CR287)</f>
        <v>24.596115135642616</v>
      </c>
      <c r="CU287" s="1">
        <f>SUM(CS$3:CS287)</f>
        <v>3.0356259927946119</v>
      </c>
      <c r="CV287" s="1">
        <f t="shared" si="309"/>
        <v>27.631741128437227</v>
      </c>
      <c r="CW287" s="34">
        <f t="shared" si="310"/>
        <v>21.560489142848006</v>
      </c>
    </row>
    <row r="288" spans="39:101" x14ac:dyDescent="0.15">
      <c r="AM288" s="12">
        <v>285</v>
      </c>
      <c r="AN288" s="13">
        <f t="shared" si="311"/>
        <v>13212</v>
      </c>
      <c r="AO288" s="14">
        <f t="shared" si="270"/>
        <v>4545.8231168000002</v>
      </c>
      <c r="AP288" s="33">
        <f t="shared" si="271"/>
        <v>0.97948023528770123</v>
      </c>
      <c r="AQ288" s="14">
        <f t="shared" si="272"/>
        <v>0.72806547018702994</v>
      </c>
      <c r="AR288" s="1">
        <f t="shared" si="273"/>
        <v>1.0209496465298982</v>
      </c>
      <c r="AS288" s="1">
        <f t="shared" si="274"/>
        <v>1.3735028523507835</v>
      </c>
      <c r="AT288" s="1">
        <f>SUM(AR$3:AR288)</f>
        <v>173.75627188708904</v>
      </c>
      <c r="AU288" s="1">
        <f>SUM(AS$3:AS288)</f>
        <v>256.23019985133641</v>
      </c>
      <c r="AV288" s="1">
        <f t="shared" si="275"/>
        <v>8.0825180350283604E-2</v>
      </c>
      <c r="AW288" s="1">
        <f t="shared" si="276"/>
        <v>5.4367821238885186E-2</v>
      </c>
      <c r="AX288" s="1">
        <f>SUM(AV$3:AV288)</f>
        <v>7.8851495582413271</v>
      </c>
      <c r="AY288" s="1">
        <f>SUM(AW$3:AW288)</f>
        <v>5.7571713215552407</v>
      </c>
      <c r="AZ288" s="1">
        <f t="shared" si="277"/>
        <v>13.642320879796568</v>
      </c>
      <c r="BA288" s="1">
        <f t="shared" si="278"/>
        <v>2.1279782366860864</v>
      </c>
      <c r="BB288" s="33">
        <f t="shared" si="279"/>
        <v>0.89558761783803675</v>
      </c>
      <c r="BC288" s="14">
        <f t="shared" si="280"/>
        <v>0.81195808763669441</v>
      </c>
      <c r="BD288" s="1">
        <f t="shared" si="281"/>
        <v>1.1165853346811745</v>
      </c>
      <c r="BE288" s="1">
        <f t="shared" si="282"/>
        <v>1.231590663639579</v>
      </c>
      <c r="BF288" s="1">
        <f>SUM(BD$3:BD288)</f>
        <v>183.91063477619571</v>
      </c>
      <c r="BG288" s="1">
        <f>SUM(BE$3:BE288)</f>
        <v>237.28087744311188</v>
      </c>
      <c r="BH288" s="1">
        <f t="shared" si="283"/>
        <v>8.8396338995592974E-2</v>
      </c>
      <c r="BI288" s="1">
        <f t="shared" si="284"/>
        <v>4.8750463769066672E-2</v>
      </c>
      <c r="BJ288" s="1">
        <f>SUM(BH$3:BH288)</f>
        <v>8.4115763518150022</v>
      </c>
      <c r="BK288" s="1">
        <f>SUM(BI$3:BI288)</f>
        <v>5.2823605084721592</v>
      </c>
      <c r="BL288" s="1">
        <f t="shared" si="285"/>
        <v>13.693936860287161</v>
      </c>
      <c r="BM288" s="34">
        <f t="shared" si="286"/>
        <v>3.129215843342843</v>
      </c>
      <c r="BN288" s="33">
        <f t="shared" si="287"/>
        <v>0.56001714803937908</v>
      </c>
      <c r="BO288" s="14">
        <f t="shared" si="288"/>
        <v>1.147528557435352</v>
      </c>
      <c r="BP288" s="1">
        <f t="shared" si="289"/>
        <v>1.7856596061406362</v>
      </c>
      <c r="BQ288" s="1">
        <f t="shared" si="290"/>
        <v>0.87143800781300973</v>
      </c>
      <c r="BR288" s="1">
        <f>SUM(BP$3:BP288)</f>
        <v>242.55734436146159</v>
      </c>
      <c r="BS288" s="1">
        <f>SUM(BQ$3:BQ288)</f>
        <v>183.84781326708367</v>
      </c>
      <c r="BT288" s="1">
        <f t="shared" si="291"/>
        <v>0.14136471881946702</v>
      </c>
      <c r="BU288" s="1">
        <f t="shared" si="292"/>
        <v>3.4494421142598299E-2</v>
      </c>
      <c r="BV288" s="1">
        <f>SUM(BT$3:BT288)</f>
        <v>11.592279655724679</v>
      </c>
      <c r="BW288" s="1">
        <f>SUM(BU$3:BU288)</f>
        <v>3.9861375669992429</v>
      </c>
      <c r="BX288" s="1">
        <f t="shared" si="293"/>
        <v>15.578417222723923</v>
      </c>
      <c r="BY288" s="34">
        <f t="shared" si="294"/>
        <v>7.6061420887254361</v>
      </c>
      <c r="BZ288" s="33">
        <f t="shared" si="295"/>
        <v>0.22444667824072131</v>
      </c>
      <c r="CA288" s="14">
        <f t="shared" si="296"/>
        <v>1.4830990272340099</v>
      </c>
      <c r="CB288" s="1">
        <f t="shared" si="297"/>
        <v>4.4554012019170539</v>
      </c>
      <c r="CC288" s="1">
        <f t="shared" si="298"/>
        <v>0.67426380952120712</v>
      </c>
      <c r="CD288" s="1">
        <f>SUM(CB$3:CB288)</f>
        <v>379.72218114400408</v>
      </c>
      <c r="CE288" s="1">
        <f>SUM(CC$3:CC288)</f>
        <v>150.5019767050369</v>
      </c>
      <c r="CF288" s="1">
        <f t="shared" si="299"/>
        <v>0.35271926181843344</v>
      </c>
      <c r="CG288" s="1">
        <f t="shared" si="300"/>
        <v>2.6689609126881113E-2</v>
      </c>
      <c r="CH288" s="1">
        <f>SUM(CF$3:CF288)</f>
        <v>19.875129457673957</v>
      </c>
      <c r="CI288" s="1">
        <f>SUM(CG$3:CG288)</f>
        <v>3.2092553335067144</v>
      </c>
      <c r="CJ288" s="1">
        <f t="shared" si="301"/>
        <v>23.084384791180671</v>
      </c>
      <c r="CK288" s="34">
        <f t="shared" si="302"/>
        <v>16.665874124167242</v>
      </c>
      <c r="CL288" s="33">
        <f t="shared" si="303"/>
        <v>0.14055406079105684</v>
      </c>
      <c r="CM288" s="14">
        <f t="shared" si="304"/>
        <v>1.5669916446836745</v>
      </c>
      <c r="CN288" s="1">
        <f t="shared" si="305"/>
        <v>7.1147001685463076</v>
      </c>
      <c r="CO288" s="1">
        <f t="shared" si="306"/>
        <v>0.63816549589954452</v>
      </c>
      <c r="CP288" s="1">
        <f>SUM(CN$3:CN288)</f>
        <v>459.84510372903952</v>
      </c>
      <c r="CQ288" s="1">
        <f>SUM(CO$3:CO288)</f>
        <v>144.01107043306166</v>
      </c>
      <c r="CR288" s="1">
        <f t="shared" si="307"/>
        <v>0.56324709667658268</v>
      </c>
      <c r="CS288" s="1">
        <f t="shared" si="308"/>
        <v>2.5260717546023635E-2</v>
      </c>
      <c r="CT288" s="1">
        <f>SUM(CR$3:CR288)</f>
        <v>25.1593622323192</v>
      </c>
      <c r="CU288" s="1">
        <f>SUM(CS$3:CS288)</f>
        <v>3.0608867103406356</v>
      </c>
      <c r="CV288" s="1">
        <f t="shared" si="309"/>
        <v>28.220248942659836</v>
      </c>
      <c r="CW288" s="34">
        <f t="shared" si="310"/>
        <v>22.098475521978564</v>
      </c>
    </row>
    <row r="289" spans="39:101" x14ac:dyDescent="0.15">
      <c r="AM289" s="12">
        <v>286</v>
      </c>
      <c r="AN289" s="13">
        <f t="shared" si="311"/>
        <v>13165.804195804194</v>
      </c>
      <c r="AO289" s="14">
        <f t="shared" si="270"/>
        <v>4571.9313562719999</v>
      </c>
      <c r="AP289" s="33">
        <f t="shared" si="271"/>
        <v>0.97480787458328788</v>
      </c>
      <c r="AQ289" s="14">
        <f t="shared" si="272"/>
        <v>0.72676739136181123</v>
      </c>
      <c r="AR289" s="1">
        <f t="shared" si="273"/>
        <v>1.0258431697912589</v>
      </c>
      <c r="AS289" s="1">
        <f t="shared" si="274"/>
        <v>1.3759560650158058</v>
      </c>
      <c r="AT289" s="1">
        <f>SUM(AR$3:AR289)</f>
        <v>174.78211505688031</v>
      </c>
      <c r="AU289" s="1">
        <f>SUM(AS$3:AS289)</f>
        <v>257.60615591635224</v>
      </c>
      <c r="AV289" s="1">
        <f t="shared" si="275"/>
        <v>8.1497540711194458E-2</v>
      </c>
      <c r="AW289" s="1">
        <f t="shared" si="276"/>
        <v>5.4656032582572282E-2</v>
      </c>
      <c r="AX289" s="1">
        <f>SUM(AV$3:AV289)</f>
        <v>7.9666470989525218</v>
      </c>
      <c r="AY289" s="1">
        <f>SUM(AW$3:AW289)</f>
        <v>5.8118273541378134</v>
      </c>
      <c r="AZ289" s="1">
        <f t="shared" si="277"/>
        <v>13.778474453090336</v>
      </c>
      <c r="BA289" s="1">
        <f t="shared" si="278"/>
        <v>2.1548197448147084</v>
      </c>
      <c r="BB289" s="33">
        <f t="shared" si="279"/>
        <v>0.8909152571336233</v>
      </c>
      <c r="BC289" s="14">
        <f t="shared" si="280"/>
        <v>0.8106600088114756</v>
      </c>
      <c r="BD289" s="1">
        <f t="shared" si="281"/>
        <v>1.1224412108704247</v>
      </c>
      <c r="BE289" s="1">
        <f t="shared" si="282"/>
        <v>1.2335627626014505</v>
      </c>
      <c r="BF289" s="1">
        <f>SUM(BD$3:BD289)</f>
        <v>185.03307598706613</v>
      </c>
      <c r="BG289" s="1">
        <f>SUM(BE$3:BE289)</f>
        <v>238.51444020571333</v>
      </c>
      <c r="BH289" s="1">
        <f t="shared" si="283"/>
        <v>8.9171718419150406E-2</v>
      </c>
      <c r="BI289" s="1">
        <f t="shared" si="284"/>
        <v>4.8999854181113175E-2</v>
      </c>
      <c r="BJ289" s="1">
        <f>SUM(BH$3:BH289)</f>
        <v>8.5007480702341525</v>
      </c>
      <c r="BK289" s="1">
        <f>SUM(BI$3:BI289)</f>
        <v>5.331360362653272</v>
      </c>
      <c r="BL289" s="1">
        <f t="shared" si="285"/>
        <v>13.832108432887424</v>
      </c>
      <c r="BM289" s="34">
        <f t="shared" si="286"/>
        <v>3.1693877075808805</v>
      </c>
      <c r="BN289" s="33">
        <f t="shared" si="287"/>
        <v>0.55534478733496562</v>
      </c>
      <c r="BO289" s="14">
        <f t="shared" si="288"/>
        <v>1.1462304786101332</v>
      </c>
      <c r="BP289" s="1">
        <f t="shared" si="289"/>
        <v>1.8006831482093899</v>
      </c>
      <c r="BQ289" s="1">
        <f t="shared" si="290"/>
        <v>0.87242489068390017</v>
      </c>
      <c r="BR289" s="1">
        <f>SUM(BP$3:BP289)</f>
        <v>244.35802750967099</v>
      </c>
      <c r="BS289" s="1">
        <f>SUM(BQ$3:BQ289)</f>
        <v>184.72023815776757</v>
      </c>
      <c r="BT289" s="1">
        <f t="shared" si="291"/>
        <v>0.14305427232996817</v>
      </c>
      <c r="BU289" s="1">
        <f t="shared" si="292"/>
        <v>3.4654655379943812E-2</v>
      </c>
      <c r="BV289" s="1">
        <f>SUM(BT$3:BT289)</f>
        <v>11.735333928054647</v>
      </c>
      <c r="BW289" s="1">
        <f>SUM(BU$3:BU289)</f>
        <v>4.0207922223791863</v>
      </c>
      <c r="BX289" s="1">
        <f t="shared" si="293"/>
        <v>15.756126150433833</v>
      </c>
      <c r="BY289" s="34">
        <f t="shared" si="294"/>
        <v>7.7145417056754608</v>
      </c>
      <c r="BZ289" s="33">
        <f t="shared" si="295"/>
        <v>0.21977431753630794</v>
      </c>
      <c r="CA289" s="14">
        <f t="shared" si="296"/>
        <v>1.4818009484087913</v>
      </c>
      <c r="CB289" s="1">
        <f t="shared" si="297"/>
        <v>4.5501221944861436</v>
      </c>
      <c r="CC289" s="1">
        <f t="shared" si="298"/>
        <v>0.67485447426244016</v>
      </c>
      <c r="CD289" s="1">
        <f>SUM(CB$3:CB289)</f>
        <v>384.27230333849025</v>
      </c>
      <c r="CE289" s="1">
        <f>SUM(CC$3:CC289)</f>
        <v>151.17683117929934</v>
      </c>
      <c r="CF289" s="1">
        <f t="shared" si="299"/>
        <v>0.3614819298952881</v>
      </c>
      <c r="CG289" s="1">
        <f t="shared" si="300"/>
        <v>2.6806719394313595E-2</v>
      </c>
      <c r="CH289" s="1">
        <f>SUM(CF$3:CF289)</f>
        <v>20.236611387569244</v>
      </c>
      <c r="CI289" s="1">
        <f>SUM(CG$3:CG289)</f>
        <v>3.236062052901028</v>
      </c>
      <c r="CJ289" s="1">
        <f t="shared" si="301"/>
        <v>23.472673440470274</v>
      </c>
      <c r="CK289" s="34">
        <f t="shared" si="302"/>
        <v>17.000549334668214</v>
      </c>
      <c r="CL289" s="33">
        <f t="shared" si="303"/>
        <v>0.13588170008664346</v>
      </c>
      <c r="CM289" s="14">
        <f t="shared" si="304"/>
        <v>1.5656935658584556</v>
      </c>
      <c r="CN289" s="1">
        <f t="shared" si="305"/>
        <v>7.3593427176901747</v>
      </c>
      <c r="CO289" s="1">
        <f t="shared" si="306"/>
        <v>0.63869458354177311</v>
      </c>
      <c r="CP289" s="1">
        <f>SUM(CN$3:CN289)</f>
        <v>467.20444644672972</v>
      </c>
      <c r="CQ289" s="1">
        <f>SUM(CO$3:CO289)</f>
        <v>144.64976501660342</v>
      </c>
      <c r="CR289" s="1">
        <f t="shared" si="307"/>
        <v>0.58465889368316393</v>
      </c>
      <c r="CS289" s="1">
        <f t="shared" si="308"/>
        <v>2.5370368179575987E-2</v>
      </c>
      <c r="CT289" s="1">
        <f>SUM(CR$3:CR289)</f>
        <v>25.744021126002362</v>
      </c>
      <c r="CU289" s="1">
        <f>SUM(CS$3:CS289)</f>
        <v>3.0862570785202115</v>
      </c>
      <c r="CV289" s="1">
        <f t="shared" si="309"/>
        <v>28.830278204522575</v>
      </c>
      <c r="CW289" s="34">
        <f t="shared" si="310"/>
        <v>22.65776404748215</v>
      </c>
    </row>
    <row r="290" spans="39:101" x14ac:dyDescent="0.15">
      <c r="AM290" s="12">
        <v>287</v>
      </c>
      <c r="AN290" s="13">
        <f t="shared" si="311"/>
        <v>13119.930313588849</v>
      </c>
      <c r="AO290" s="14">
        <f t="shared" si="270"/>
        <v>4598.1297444879992</v>
      </c>
      <c r="AP290" s="33">
        <f t="shared" si="271"/>
        <v>0.97015049130070941</v>
      </c>
      <c r="AQ290" s="14">
        <f t="shared" si="272"/>
        <v>0.7254959409651387</v>
      </c>
      <c r="AR290" s="1">
        <f t="shared" si="273"/>
        <v>1.0307679158717638</v>
      </c>
      <c r="AS290" s="1">
        <f t="shared" si="274"/>
        <v>1.3783674635997056</v>
      </c>
      <c r="AT290" s="1">
        <f>SUM(AR$3:AR290)</f>
        <v>175.81288297275208</v>
      </c>
      <c r="AU290" s="1">
        <f>SUM(AS$3:AS290)</f>
        <v>258.98452337995195</v>
      </c>
      <c r="AV290" s="1">
        <f t="shared" si="275"/>
        <v>8.2175108848665607E-2</v>
      </c>
      <c r="AW290" s="1">
        <f t="shared" si="276"/>
        <v>5.4943258618488262E-2</v>
      </c>
      <c r="AX290" s="1">
        <f>SUM(AV$3:AV290)</f>
        <v>8.0488222078011873</v>
      </c>
      <c r="AY290" s="1">
        <f>SUM(AW$3:AW290)</f>
        <v>5.8667706127563015</v>
      </c>
      <c r="AZ290" s="1">
        <f t="shared" si="277"/>
        <v>13.915592820557489</v>
      </c>
      <c r="BA290" s="1">
        <f t="shared" si="278"/>
        <v>2.1820515950448858</v>
      </c>
      <c r="BB290" s="33">
        <f t="shared" si="279"/>
        <v>0.88625787385104493</v>
      </c>
      <c r="BC290" s="14">
        <f t="shared" si="280"/>
        <v>0.80938855841480317</v>
      </c>
      <c r="BD290" s="1">
        <f t="shared" si="281"/>
        <v>1.1283397637469925</v>
      </c>
      <c r="BE290" s="1">
        <f t="shared" si="282"/>
        <v>1.2355005387752349</v>
      </c>
      <c r="BF290" s="1">
        <f>SUM(BD$3:BD290)</f>
        <v>186.16141575081312</v>
      </c>
      <c r="BG290" s="1">
        <f>SUM(BE$3:BE290)</f>
        <v>239.74994074448855</v>
      </c>
      <c r="BH290" s="1">
        <f t="shared" si="283"/>
        <v>8.9953753387607457E-2</v>
      </c>
      <c r="BI290" s="1">
        <f t="shared" si="284"/>
        <v>4.9248424253957278E-2</v>
      </c>
      <c r="BJ290" s="1">
        <f>SUM(BH$3:BH290)</f>
        <v>8.5907018236217603</v>
      </c>
      <c r="BK290" s="1">
        <f>SUM(BI$3:BI290)</f>
        <v>5.3806087869072297</v>
      </c>
      <c r="BL290" s="1">
        <f t="shared" si="285"/>
        <v>13.97131061052899</v>
      </c>
      <c r="BM290" s="34">
        <f t="shared" si="286"/>
        <v>3.2100930367145306</v>
      </c>
      <c r="BN290" s="33">
        <f t="shared" si="287"/>
        <v>0.55068740405238725</v>
      </c>
      <c r="BO290" s="14">
        <f t="shared" si="288"/>
        <v>1.1449590282134607</v>
      </c>
      <c r="BP290" s="1">
        <f t="shared" si="289"/>
        <v>1.8159122446622538</v>
      </c>
      <c r="BQ290" s="1">
        <f t="shared" si="290"/>
        <v>0.87339369825342317</v>
      </c>
      <c r="BR290" s="1">
        <f>SUM(BP$3:BP290)</f>
        <v>246.17393975433325</v>
      </c>
      <c r="BS290" s="1">
        <f>SUM(BQ$3:BQ290)</f>
        <v>185.59363185602098</v>
      </c>
      <c r="BT290" s="1">
        <f t="shared" si="291"/>
        <v>0.14476855950501857</v>
      </c>
      <c r="BU290" s="1">
        <f t="shared" si="292"/>
        <v>3.4814443249823947E-2</v>
      </c>
      <c r="BV290" s="1">
        <f>SUM(BT$3:BT290)</f>
        <v>11.880102487559666</v>
      </c>
      <c r="BW290" s="1">
        <f>SUM(BU$3:BU290)</f>
        <v>4.0556066656290106</v>
      </c>
      <c r="BX290" s="1">
        <f t="shared" si="293"/>
        <v>15.935709153188677</v>
      </c>
      <c r="BY290" s="34">
        <f t="shared" si="294"/>
        <v>7.8244958219306557</v>
      </c>
      <c r="BZ290" s="33">
        <f t="shared" si="295"/>
        <v>0.21511693425372949</v>
      </c>
      <c r="CA290" s="14">
        <f t="shared" si="296"/>
        <v>1.4805294980121184</v>
      </c>
      <c r="CB290" s="1">
        <f t="shared" si="297"/>
        <v>4.6486344902094245</v>
      </c>
      <c r="CC290" s="1">
        <f t="shared" si="298"/>
        <v>0.67543402636873018</v>
      </c>
      <c r="CD290" s="1">
        <f>SUM(CB$3:CB290)</f>
        <v>388.92093782869966</v>
      </c>
      <c r="CE290" s="1">
        <f>SUM(CC$3:CC290)</f>
        <v>151.85226520566806</v>
      </c>
      <c r="CF290" s="1">
        <f t="shared" si="299"/>
        <v>0.37059947185836245</v>
      </c>
      <c r="CG290" s="1">
        <f t="shared" si="300"/>
        <v>2.6923550773309105E-2</v>
      </c>
      <c r="CH290" s="1">
        <f>SUM(CF$3:CF290)</f>
        <v>20.607210859427607</v>
      </c>
      <c r="CI290" s="1">
        <f>SUM(CG$3:CG290)</f>
        <v>3.2629856036743372</v>
      </c>
      <c r="CJ290" s="1">
        <f t="shared" si="301"/>
        <v>23.870196463101944</v>
      </c>
      <c r="CK290" s="34">
        <f t="shared" si="302"/>
        <v>17.344225255753269</v>
      </c>
      <c r="CL290" s="33">
        <f t="shared" si="303"/>
        <v>0.13122431680406502</v>
      </c>
      <c r="CM290" s="14">
        <f t="shared" si="304"/>
        <v>1.564422115461783</v>
      </c>
      <c r="CN290" s="1">
        <f t="shared" si="305"/>
        <v>7.6205388174596491</v>
      </c>
      <c r="CO290" s="1">
        <f t="shared" si="306"/>
        <v>0.63921366881522379</v>
      </c>
      <c r="CP290" s="1">
        <f>SUM(CN$3:CN290)</f>
        <v>474.82498526418937</v>
      </c>
      <c r="CQ290" s="1">
        <f>SUM(CO$3:CO290)</f>
        <v>145.28897868541864</v>
      </c>
      <c r="CR290" s="1">
        <f t="shared" si="307"/>
        <v>0.60752628905858863</v>
      </c>
      <c r="CS290" s="1">
        <f t="shared" si="308"/>
        <v>2.5479767076384614E-2</v>
      </c>
      <c r="CT290" s="1">
        <f>SUM(CR$3:CR290)</f>
        <v>26.351547415060949</v>
      </c>
      <c r="CU290" s="1">
        <f>SUM(CS$3:CS290)</f>
        <v>3.1117368455965959</v>
      </c>
      <c r="CV290" s="1">
        <f t="shared" si="309"/>
        <v>29.463284260657545</v>
      </c>
      <c r="CW290" s="34">
        <f t="shared" si="310"/>
        <v>23.239810569464353</v>
      </c>
    </row>
    <row r="291" spans="39:101" x14ac:dyDescent="0.15">
      <c r="AM291" s="12">
        <v>288</v>
      </c>
      <c r="AN291" s="13">
        <f t="shared" si="311"/>
        <v>13074.375</v>
      </c>
      <c r="AO291" s="14">
        <f t="shared" si="270"/>
        <v>4624.4182814479982</v>
      </c>
      <c r="AP291" s="33">
        <f t="shared" si="271"/>
        <v>0.96550786874282812</v>
      </c>
      <c r="AQ291" s="14">
        <f t="shared" si="272"/>
        <v>0.72425090229987465</v>
      </c>
      <c r="AR291" s="1">
        <f t="shared" si="273"/>
        <v>1.0357243398772953</v>
      </c>
      <c r="AS291" s="1">
        <f t="shared" si="274"/>
        <v>1.3807369750240945</v>
      </c>
      <c r="AT291" s="1">
        <f>SUM(AR$3:AR291)</f>
        <v>176.84860731262938</v>
      </c>
      <c r="AU291" s="1">
        <f>SUM(AS$3:AS291)</f>
        <v>260.36526035497604</v>
      </c>
      <c r="AV291" s="1">
        <f t="shared" si="275"/>
        <v>8.285794719018362E-2</v>
      </c>
      <c r="AW291" s="1">
        <f t="shared" si="276"/>
        <v>5.5229479000963783E-2</v>
      </c>
      <c r="AX291" s="1">
        <f>SUM(AV$3:AV291)</f>
        <v>8.1316801549913702</v>
      </c>
      <c r="AY291" s="1">
        <f>SUM(AW$3:AW291)</f>
        <v>5.9220000917572655</v>
      </c>
      <c r="AZ291" s="1">
        <f t="shared" si="277"/>
        <v>14.053680246748636</v>
      </c>
      <c r="BA291" s="1">
        <f t="shared" si="278"/>
        <v>2.2096800632341047</v>
      </c>
      <c r="BB291" s="33">
        <f t="shared" si="279"/>
        <v>0.88161525129316365</v>
      </c>
      <c r="BC291" s="14">
        <f t="shared" si="280"/>
        <v>0.80814351974953913</v>
      </c>
      <c r="BD291" s="1">
        <f t="shared" si="281"/>
        <v>1.1342816478426254</v>
      </c>
      <c r="BE291" s="1">
        <f t="shared" si="282"/>
        <v>1.2374039704109998</v>
      </c>
      <c r="BF291" s="1">
        <f>SUM(BD$3:BD291)</f>
        <v>187.29569739865573</v>
      </c>
      <c r="BG291" s="1">
        <f>SUM(BE$3:BE291)</f>
        <v>240.98734471489956</v>
      </c>
      <c r="BH291" s="1">
        <f t="shared" si="283"/>
        <v>9.0742531827410031E-2</v>
      </c>
      <c r="BI291" s="1">
        <f t="shared" si="284"/>
        <v>4.949615881643999E-2</v>
      </c>
      <c r="BJ291" s="1">
        <f>SUM(BH$3:BH291)</f>
        <v>8.6814443554491696</v>
      </c>
      <c r="BK291" s="1">
        <f>SUM(BI$3:BI291)</f>
        <v>5.4301049457236701</v>
      </c>
      <c r="BL291" s="1">
        <f t="shared" si="285"/>
        <v>14.11154930117284</v>
      </c>
      <c r="BM291" s="34">
        <f t="shared" si="286"/>
        <v>3.2513394097254995</v>
      </c>
      <c r="BN291" s="33">
        <f t="shared" si="287"/>
        <v>0.54604478149450597</v>
      </c>
      <c r="BO291" s="14">
        <f t="shared" si="288"/>
        <v>1.1437139895481969</v>
      </c>
      <c r="BP291" s="1">
        <f t="shared" si="289"/>
        <v>1.8313516288225191</v>
      </c>
      <c r="BQ291" s="1">
        <f t="shared" si="290"/>
        <v>0.87434446823111045</v>
      </c>
      <c r="BR291" s="1">
        <f>SUM(BP$3:BP291)</f>
        <v>248.00529138315576</v>
      </c>
      <c r="BS291" s="1">
        <f>SUM(BQ$3:BQ291)</f>
        <v>186.46797632425208</v>
      </c>
      <c r="BT291" s="1">
        <f t="shared" si="291"/>
        <v>0.14650813030580151</v>
      </c>
      <c r="BU291" s="1">
        <f t="shared" si="292"/>
        <v>3.4973778729244419E-2</v>
      </c>
      <c r="BV291" s="1">
        <f>SUM(BT$3:BT291)</f>
        <v>12.026610617865467</v>
      </c>
      <c r="BW291" s="1">
        <f>SUM(BU$3:BU291)</f>
        <v>4.0905804443582552</v>
      </c>
      <c r="BX291" s="1">
        <f t="shared" si="293"/>
        <v>16.117191062223721</v>
      </c>
      <c r="BY291" s="34">
        <f t="shared" si="294"/>
        <v>7.9360301735072118</v>
      </c>
      <c r="BZ291" s="33">
        <f t="shared" si="295"/>
        <v>0.21047431169584821</v>
      </c>
      <c r="CA291" s="14">
        <f t="shared" si="296"/>
        <v>1.4792844593468544</v>
      </c>
      <c r="CB291" s="1">
        <f t="shared" si="297"/>
        <v>4.7511736322724172</v>
      </c>
      <c r="CC291" s="1">
        <f t="shared" si="298"/>
        <v>0.67600250491479374</v>
      </c>
      <c r="CD291" s="1">
        <f>SUM(CB$3:CB291)</f>
        <v>393.67211146097208</v>
      </c>
      <c r="CE291" s="1">
        <f>SUM(CC$3:CC291)</f>
        <v>152.52826771058287</v>
      </c>
      <c r="CF291" s="1">
        <f t="shared" si="299"/>
        <v>0.38009389058179338</v>
      </c>
      <c r="CG291" s="1">
        <f t="shared" si="300"/>
        <v>2.7040100196591751E-2</v>
      </c>
      <c r="CH291" s="1">
        <f>SUM(CF$3:CF291)</f>
        <v>20.9873047500094</v>
      </c>
      <c r="CI291" s="1">
        <f>SUM(CG$3:CG291)</f>
        <v>3.2900257038709291</v>
      </c>
      <c r="CJ291" s="1">
        <f t="shared" si="301"/>
        <v>24.277330453880328</v>
      </c>
      <c r="CK291" s="34">
        <f t="shared" si="302"/>
        <v>17.697279046138473</v>
      </c>
      <c r="CL291" s="33">
        <f t="shared" si="303"/>
        <v>0.12658169424618376</v>
      </c>
      <c r="CM291" s="14">
        <f t="shared" si="304"/>
        <v>1.5631770767965192</v>
      </c>
      <c r="CN291" s="1">
        <f t="shared" si="305"/>
        <v>7.9000364622639614</v>
      </c>
      <c r="CO291" s="1">
        <f t="shared" si="306"/>
        <v>0.63972278946755012</v>
      </c>
      <c r="CP291" s="1">
        <f>SUM(CN$3:CN291)</f>
        <v>482.72502172645335</v>
      </c>
      <c r="CQ291" s="1">
        <f>SUM(CO$3:CO291)</f>
        <v>145.9287014748862</v>
      </c>
      <c r="CR291" s="1">
        <f t="shared" si="307"/>
        <v>0.63200291698111688</v>
      </c>
      <c r="CS291" s="1">
        <f t="shared" si="308"/>
        <v>2.5588911578702005E-2</v>
      </c>
      <c r="CT291" s="1">
        <f>SUM(CR$3:CR291)</f>
        <v>26.983550332042068</v>
      </c>
      <c r="CU291" s="1">
        <f>SUM(CS$3:CS291)</f>
        <v>3.1373257571752977</v>
      </c>
      <c r="CV291" s="1">
        <f t="shared" si="309"/>
        <v>30.120876089217365</v>
      </c>
      <c r="CW291" s="34">
        <f t="shared" si="310"/>
        <v>23.84622457486677</v>
      </c>
    </row>
    <row r="292" spans="39:101" x14ac:dyDescent="0.15">
      <c r="AM292" s="12">
        <v>289</v>
      </c>
      <c r="AN292" s="13">
        <f t="shared" si="311"/>
        <v>13029.134948096886</v>
      </c>
      <c r="AO292" s="14">
        <f t="shared" si="270"/>
        <v>4650.7969671520004</v>
      </c>
      <c r="AP292" s="33">
        <f t="shared" si="271"/>
        <v>0.96087979321177464</v>
      </c>
      <c r="AQ292" s="14">
        <f t="shared" si="272"/>
        <v>0.72303206166815048</v>
      </c>
      <c r="AR292" s="1">
        <f t="shared" si="273"/>
        <v>1.040712904012129</v>
      </c>
      <c r="AS292" s="1">
        <f t="shared" si="274"/>
        <v>1.3830645320109876</v>
      </c>
      <c r="AT292" s="1">
        <f>SUM(AR$3:AR292)</f>
        <v>177.88932021664152</v>
      </c>
      <c r="AU292" s="1">
        <f>SUM(AS$3:AS292)</f>
        <v>261.74832488698701</v>
      </c>
      <c r="AV292" s="1">
        <f t="shared" si="275"/>
        <v>8.3546119238751465E-2</v>
      </c>
      <c r="AW292" s="1">
        <f t="shared" si="276"/>
        <v>5.551467357655214E-2</v>
      </c>
      <c r="AX292" s="1">
        <f>SUM(AV$3:AV292)</f>
        <v>8.2152262742301225</v>
      </c>
      <c r="AY292" s="1">
        <f>SUM(AW$3:AW292)</f>
        <v>5.9775147653338179</v>
      </c>
      <c r="AZ292" s="1">
        <f t="shared" si="277"/>
        <v>14.192741039563941</v>
      </c>
      <c r="BA292" s="1">
        <f t="shared" si="278"/>
        <v>2.2377115088963047</v>
      </c>
      <c r="BB292" s="33">
        <f t="shared" si="279"/>
        <v>0.87698717576211027</v>
      </c>
      <c r="BC292" s="14">
        <f t="shared" si="280"/>
        <v>0.80692467911781507</v>
      </c>
      <c r="BD292" s="1">
        <f t="shared" si="281"/>
        <v>1.1402675291471513</v>
      </c>
      <c r="BE292" s="1">
        <f t="shared" si="282"/>
        <v>1.2392730398248173</v>
      </c>
      <c r="BF292" s="1">
        <f>SUM(BD$3:BD292)</f>
        <v>188.43596492780287</v>
      </c>
      <c r="BG292" s="1">
        <f>SUM(BE$3:BE292)</f>
        <v>242.22661775472437</v>
      </c>
      <c r="BH292" s="1">
        <f t="shared" si="283"/>
        <v>9.1538143312090772E-2</v>
      </c>
      <c r="BI292" s="1">
        <f t="shared" si="284"/>
        <v>4.9743042848523919E-2</v>
      </c>
      <c r="BJ292" s="1">
        <f>SUM(BH$3:BH292)</f>
        <v>8.7729824987612606</v>
      </c>
      <c r="BK292" s="1">
        <f>SUM(BI$3:BI292)</f>
        <v>5.4798479885721942</v>
      </c>
      <c r="BL292" s="1">
        <f t="shared" si="285"/>
        <v>14.252830487333455</v>
      </c>
      <c r="BM292" s="34">
        <f t="shared" si="286"/>
        <v>3.2931345101890663</v>
      </c>
      <c r="BN292" s="33">
        <f t="shared" si="287"/>
        <v>0.54141670596345248</v>
      </c>
      <c r="BO292" s="14">
        <f t="shared" si="288"/>
        <v>1.1424951489164727</v>
      </c>
      <c r="BP292" s="1">
        <f t="shared" si="289"/>
        <v>1.8470061765465795</v>
      </c>
      <c r="BQ292" s="1">
        <f t="shared" si="290"/>
        <v>0.87527723942494351</v>
      </c>
      <c r="BR292" s="1">
        <f>SUM(BP$3:BP292)</f>
        <v>249.85229755970235</v>
      </c>
      <c r="BS292" s="1">
        <f>SUM(BQ$3:BQ292)</f>
        <v>187.34325356367702</v>
      </c>
      <c r="BT292" s="1">
        <f t="shared" si="291"/>
        <v>0.14827355139498932</v>
      </c>
      <c r="BU292" s="1">
        <f t="shared" si="292"/>
        <v>3.5132655860251202E-2</v>
      </c>
      <c r="BV292" s="1">
        <f>SUM(BT$3:BT292)</f>
        <v>12.174884169260457</v>
      </c>
      <c r="BW292" s="1">
        <f>SUM(BU$3:BU292)</f>
        <v>4.1257131002185066</v>
      </c>
      <c r="BX292" s="1">
        <f t="shared" si="293"/>
        <v>16.300597269478963</v>
      </c>
      <c r="BY292" s="34">
        <f t="shared" si="294"/>
        <v>8.0491710690419502</v>
      </c>
      <c r="BZ292" s="33">
        <f t="shared" si="295"/>
        <v>0.20584623616479483</v>
      </c>
      <c r="CA292" s="14">
        <f t="shared" si="296"/>
        <v>1.4780656187151304</v>
      </c>
      <c r="CB292" s="1">
        <f t="shared" si="297"/>
        <v>4.8579950677331185</v>
      </c>
      <c r="CC292" s="1">
        <f t="shared" si="298"/>
        <v>0.67655994925941876</v>
      </c>
      <c r="CD292" s="1">
        <f>SUM(CB$3:CB292)</f>
        <v>398.53010652870518</v>
      </c>
      <c r="CE292" s="1">
        <f>SUM(CC$3:CC292)</f>
        <v>153.20482765984229</v>
      </c>
      <c r="CF292" s="1">
        <f t="shared" si="299"/>
        <v>0.3899890484930198</v>
      </c>
      <c r="CG292" s="1">
        <f t="shared" si="300"/>
        <v>2.7156364629996117E-2</v>
      </c>
      <c r="CH292" s="1">
        <f>SUM(CF$3:CF292)</f>
        <v>21.377293798502421</v>
      </c>
      <c r="CI292" s="1">
        <f>SUM(CG$3:CG292)</f>
        <v>3.3171820685009252</v>
      </c>
      <c r="CJ292" s="1">
        <f t="shared" si="301"/>
        <v>24.694475867003348</v>
      </c>
      <c r="CK292" s="34">
        <f t="shared" si="302"/>
        <v>18.060111730001495</v>
      </c>
      <c r="CL292" s="33">
        <f t="shared" si="303"/>
        <v>0.12195361871513036</v>
      </c>
      <c r="CM292" s="14">
        <f t="shared" si="304"/>
        <v>1.5619582361647948</v>
      </c>
      <c r="CN292" s="1">
        <f t="shared" si="305"/>
        <v>8.1998386807683428</v>
      </c>
      <c r="CO292" s="1">
        <f t="shared" si="306"/>
        <v>0.64022198343496217</v>
      </c>
      <c r="CP292" s="1">
        <f>SUM(CN$3:CN292)</f>
        <v>490.92486040722167</v>
      </c>
      <c r="CQ292" s="1">
        <f>SUM(CO$3:CO292)</f>
        <v>146.56892345832117</v>
      </c>
      <c r="CR292" s="1">
        <f t="shared" si="307"/>
        <v>0.65826482742834758</v>
      </c>
      <c r="CS292" s="1">
        <f t="shared" si="308"/>
        <v>2.569779905732001E-2</v>
      </c>
      <c r="CT292" s="1">
        <f>SUM(CR$3:CR292)</f>
        <v>27.641815159470415</v>
      </c>
      <c r="CU292" s="1">
        <f>SUM(CS$3:CS292)</f>
        <v>3.1630235562326177</v>
      </c>
      <c r="CV292" s="1">
        <f t="shared" si="309"/>
        <v>30.804838715703031</v>
      </c>
      <c r="CW292" s="34">
        <f t="shared" si="310"/>
        <v>24.478791603237799</v>
      </c>
    </row>
    <row r="293" spans="39:101" x14ac:dyDescent="0.15">
      <c r="AM293" s="12">
        <v>290</v>
      </c>
      <c r="AN293" s="13">
        <f t="shared" si="311"/>
        <v>12984.206896551725</v>
      </c>
      <c r="AO293" s="14">
        <f t="shared" si="270"/>
        <v>4677.2658015999996</v>
      </c>
      <c r="AP293" s="33">
        <f t="shared" si="271"/>
        <v>0.95626605395723752</v>
      </c>
      <c r="AQ293" s="14">
        <f t="shared" si="272"/>
        <v>0.72183920831965354</v>
      </c>
      <c r="AR293" s="1">
        <f t="shared" si="273"/>
        <v>1.0457340777305457</v>
      </c>
      <c r="AS293" s="1">
        <f t="shared" si="274"/>
        <v>1.3853500730832675</v>
      </c>
      <c r="AT293" s="1">
        <f>SUM(AR$3:AR293)</f>
        <v>178.93505429437207</v>
      </c>
      <c r="AU293" s="1">
        <f>SUM(AS$3:AS293)</f>
        <v>263.13367496007027</v>
      </c>
      <c r="AV293" s="1">
        <f t="shared" si="275"/>
        <v>8.4239689594960615E-2</v>
      </c>
      <c r="AW293" s="1">
        <f t="shared" si="276"/>
        <v>5.5798822388076055E-2</v>
      </c>
      <c r="AX293" s="1">
        <f>SUM(AV$3:AV293)</f>
        <v>8.2994659638250834</v>
      </c>
      <c r="AY293" s="1">
        <f>SUM(AW$3:AW293)</f>
        <v>6.033313587721894</v>
      </c>
      <c r="AZ293" s="1">
        <f t="shared" si="277"/>
        <v>14.332779551546977</v>
      </c>
      <c r="BA293" s="1">
        <f t="shared" si="278"/>
        <v>2.2661523761031894</v>
      </c>
      <c r="BB293" s="33">
        <f t="shared" si="279"/>
        <v>0.87237343650757315</v>
      </c>
      <c r="BC293" s="14">
        <f t="shared" si="280"/>
        <v>0.80573182576931801</v>
      </c>
      <c r="BD293" s="1">
        <f t="shared" si="281"/>
        <v>1.1462980853742661</v>
      </c>
      <c r="BE293" s="1">
        <f t="shared" si="282"/>
        <v>1.2411077333890759</v>
      </c>
      <c r="BF293" s="1">
        <f>SUM(BD$3:BD293)</f>
        <v>189.58226301317714</v>
      </c>
      <c r="BG293" s="1">
        <f>SUM(BE$3:BE293)</f>
        <v>243.46772548811344</v>
      </c>
      <c r="BH293" s="1">
        <f t="shared" si="283"/>
        <v>9.2340679099593662E-2</v>
      </c>
      <c r="BI293" s="1">
        <f t="shared" si="284"/>
        <v>4.9989061483726671E-2</v>
      </c>
      <c r="BJ293" s="1">
        <f>SUM(BH$3:BH293)</f>
        <v>8.865323177860855</v>
      </c>
      <c r="BK293" s="1">
        <f>SUM(BI$3:BI293)</f>
        <v>5.5298370500559209</v>
      </c>
      <c r="BL293" s="1">
        <f t="shared" si="285"/>
        <v>14.395160227916776</v>
      </c>
      <c r="BM293" s="34">
        <f t="shared" si="286"/>
        <v>3.3354861278049341</v>
      </c>
      <c r="BN293" s="33">
        <f t="shared" si="287"/>
        <v>0.53680296670891547</v>
      </c>
      <c r="BO293" s="14">
        <f t="shared" si="288"/>
        <v>1.1413022955679759</v>
      </c>
      <c r="BP293" s="1">
        <f t="shared" si="289"/>
        <v>1.8628809116516225</v>
      </c>
      <c r="BQ293" s="1">
        <f t="shared" si="290"/>
        <v>0.87619205173187176</v>
      </c>
      <c r="BR293" s="1">
        <f>SUM(BP$3:BP293)</f>
        <v>251.71517847135397</v>
      </c>
      <c r="BS293" s="1">
        <f>SUM(BQ$3:BQ293)</f>
        <v>188.21944561540889</v>
      </c>
      <c r="BT293" s="1">
        <f t="shared" si="291"/>
        <v>0.15006540677193625</v>
      </c>
      <c r="BU293" s="1">
        <f t="shared" si="292"/>
        <v>3.5291068750311502E-2</v>
      </c>
      <c r="BV293" s="1">
        <f>SUM(BT$3:BT293)</f>
        <v>12.324949576032393</v>
      </c>
      <c r="BW293" s="1">
        <f>SUM(BU$3:BU293)</f>
        <v>4.1610041689688178</v>
      </c>
      <c r="BX293" s="1">
        <f t="shared" si="293"/>
        <v>16.485953745001211</v>
      </c>
      <c r="BY293" s="34">
        <f t="shared" si="294"/>
        <v>8.1639454070635757</v>
      </c>
      <c r="BZ293" s="33">
        <f t="shared" si="295"/>
        <v>0.20123249691025771</v>
      </c>
      <c r="CA293" s="14">
        <f t="shared" si="296"/>
        <v>1.4768727653666336</v>
      </c>
      <c r="CB293" s="1">
        <f t="shared" si="297"/>
        <v>4.9693762953503642</v>
      </c>
      <c r="CC293" s="1">
        <f t="shared" si="298"/>
        <v>0.67710639904159253</v>
      </c>
      <c r="CD293" s="1">
        <f>SUM(CB$3:CB293)</f>
        <v>403.49948282405552</v>
      </c>
      <c r="CE293" s="1">
        <f>SUM(CC$3:CC293)</f>
        <v>153.8819340588839</v>
      </c>
      <c r="CF293" s="1">
        <f t="shared" si="299"/>
        <v>0.40031086823655709</v>
      </c>
      <c r="CG293" s="1">
        <f t="shared" si="300"/>
        <v>2.7272341072508588E-2</v>
      </c>
      <c r="CH293" s="1">
        <f>SUM(CF$3:CF293)</f>
        <v>21.777604666738977</v>
      </c>
      <c r="CI293" s="1">
        <f>SUM(CG$3:CG293)</f>
        <v>3.3444544095734337</v>
      </c>
      <c r="CJ293" s="1">
        <f t="shared" si="301"/>
        <v>25.122059076312411</v>
      </c>
      <c r="CK293" s="34">
        <f t="shared" si="302"/>
        <v>18.433150257165543</v>
      </c>
      <c r="CL293" s="33">
        <f t="shared" si="303"/>
        <v>0.11733987946059327</v>
      </c>
      <c r="CM293" s="14">
        <f t="shared" si="304"/>
        <v>1.560765382816298</v>
      </c>
      <c r="CN293" s="1">
        <f t="shared" si="305"/>
        <v>8.5222518089924755</v>
      </c>
      <c r="CO293" s="1">
        <f t="shared" si="306"/>
        <v>0.64071128883930406</v>
      </c>
      <c r="CP293" s="1">
        <f>SUM(CN$3:CN293)</f>
        <v>499.44711221621412</v>
      </c>
      <c r="CQ293" s="1">
        <f>SUM(CO$3:CO293)</f>
        <v>147.20963474716046</v>
      </c>
      <c r="CR293" s="1">
        <f t="shared" si="307"/>
        <v>0.68651472905772726</v>
      </c>
      <c r="CS293" s="1">
        <f t="shared" si="308"/>
        <v>2.580642691158308E-2</v>
      </c>
      <c r="CT293" s="1">
        <f>SUM(CR$3:CR293)</f>
        <v>28.328329888528142</v>
      </c>
      <c r="CU293" s="1">
        <f>SUM(CS$3:CS293)</f>
        <v>3.1888299831442009</v>
      </c>
      <c r="CV293" s="1">
        <f t="shared" si="309"/>
        <v>31.517159871672341</v>
      </c>
      <c r="CW293" s="34">
        <f t="shared" si="310"/>
        <v>25.139499905383943</v>
      </c>
    </row>
    <row r="294" spans="39:101" x14ac:dyDescent="0.15">
      <c r="AM294" s="12">
        <v>291</v>
      </c>
      <c r="AN294" s="13">
        <f t="shared" si="311"/>
        <v>12939.587628865978</v>
      </c>
      <c r="AO294" s="14">
        <f t="shared" si="270"/>
        <v>4703.8247847919993</v>
      </c>
      <c r="AP294" s="33">
        <f t="shared" si="271"/>
        <v>0.9516664431258155</v>
      </c>
      <c r="AQ294" s="14">
        <f t="shared" si="272"/>
        <v>0.7206721344009831</v>
      </c>
      <c r="AR294" s="1">
        <f t="shared" si="273"/>
        <v>1.0507883378922447</v>
      </c>
      <c r="AS294" s="1">
        <f t="shared" si="274"/>
        <v>1.3875935425631407</v>
      </c>
      <c r="AT294" s="1">
        <f>SUM(AR$3:AR294)</f>
        <v>179.98584263226431</v>
      </c>
      <c r="AU294" s="1">
        <f>SUM(AS$3:AS294)</f>
        <v>264.5212685026334</v>
      </c>
      <c r="AV294" s="1">
        <f t="shared" si="275"/>
        <v>8.4938723979623112E-2</v>
      </c>
      <c r="AW294" s="1">
        <f t="shared" si="276"/>
        <v>5.6081905678593606E-2</v>
      </c>
      <c r="AX294" s="1">
        <f>SUM(AV$3:AV294)</f>
        <v>8.3844046878047074</v>
      </c>
      <c r="AY294" s="1">
        <f>SUM(AW$3:AW294)</f>
        <v>6.0893954934004872</v>
      </c>
      <c r="AZ294" s="1">
        <f t="shared" si="277"/>
        <v>14.473800181205196</v>
      </c>
      <c r="BA294" s="1">
        <f t="shared" si="278"/>
        <v>2.2950091944042201</v>
      </c>
      <c r="BB294" s="33">
        <f t="shared" si="279"/>
        <v>0.86777382567615091</v>
      </c>
      <c r="BC294" s="14">
        <f t="shared" si="280"/>
        <v>0.80456475185064746</v>
      </c>
      <c r="BD294" s="1">
        <f t="shared" si="281"/>
        <v>1.1523740062346559</v>
      </c>
      <c r="BE294" s="1">
        <f t="shared" si="282"/>
        <v>1.2429080415215996</v>
      </c>
      <c r="BF294" s="1">
        <f>SUM(BD$3:BD294)</f>
        <v>190.73463701941179</v>
      </c>
      <c r="BG294" s="1">
        <f>SUM(BE$3:BE294)</f>
        <v>244.71063352963503</v>
      </c>
      <c r="BH294" s="1">
        <f t="shared" si="283"/>
        <v>9.3150232170634673E-2</v>
      </c>
      <c r="BI294" s="1">
        <f t="shared" si="284"/>
        <v>5.023420001149799E-2</v>
      </c>
      <c r="BJ294" s="1">
        <f>SUM(BH$3:BH294)</f>
        <v>8.9584734100314893</v>
      </c>
      <c r="BK294" s="1">
        <f>SUM(BI$3:BI294)</f>
        <v>5.5800712500674186</v>
      </c>
      <c r="BL294" s="1">
        <f t="shared" si="285"/>
        <v>14.538544660098907</v>
      </c>
      <c r="BM294" s="34">
        <f t="shared" si="286"/>
        <v>3.3784021599640708</v>
      </c>
      <c r="BN294" s="33">
        <f t="shared" si="287"/>
        <v>0.53220335587749323</v>
      </c>
      <c r="BO294" s="14">
        <f t="shared" si="288"/>
        <v>1.1401352216493053</v>
      </c>
      <c r="BP294" s="1">
        <f t="shared" si="289"/>
        <v>1.8789810115932224</v>
      </c>
      <c r="BQ294" s="1">
        <f t="shared" si="290"/>
        <v>0.8770889461281729</v>
      </c>
      <c r="BR294" s="1">
        <f>SUM(BP$3:BP294)</f>
        <v>253.59415948294719</v>
      </c>
      <c r="BS294" s="1">
        <f>SUM(BQ$3:BQ294)</f>
        <v>189.09653456153706</v>
      </c>
      <c r="BT294" s="1">
        <f t="shared" si="291"/>
        <v>0.15188429843711881</v>
      </c>
      <c r="BU294" s="1">
        <f t="shared" si="292"/>
        <v>3.5449011572680322E-2</v>
      </c>
      <c r="BV294" s="1">
        <f>SUM(BT$3:BT294)</f>
        <v>12.476833874469513</v>
      </c>
      <c r="BW294" s="1">
        <f>SUM(BU$3:BU294)</f>
        <v>4.1964531805414982</v>
      </c>
      <c r="BX294" s="1">
        <f t="shared" si="293"/>
        <v>16.673287055011009</v>
      </c>
      <c r="BY294" s="34">
        <f t="shared" si="294"/>
        <v>8.2803806939280147</v>
      </c>
      <c r="BZ294" s="33">
        <f t="shared" si="295"/>
        <v>0.19663288607883556</v>
      </c>
      <c r="CA294" s="14">
        <f t="shared" si="296"/>
        <v>1.4757056914479632</v>
      </c>
      <c r="CB294" s="1">
        <f t="shared" si="297"/>
        <v>5.0856192976747154</v>
      </c>
      <c r="CC294" s="1">
        <f t="shared" si="298"/>
        <v>0.67764189417660881</v>
      </c>
      <c r="CD294" s="1">
        <f>SUM(CB$3:CB294)</f>
        <v>408.58510212173024</v>
      </c>
      <c r="CE294" s="1">
        <f>SUM(CC$3:CC294)</f>
        <v>154.55957595306052</v>
      </c>
      <c r="CF294" s="1">
        <f t="shared" si="299"/>
        <v>0.41108755989537282</v>
      </c>
      <c r="CG294" s="1">
        <f t="shared" si="300"/>
        <v>2.7388026556304606E-2</v>
      </c>
      <c r="CH294" s="1">
        <f>SUM(CF$3:CF294)</f>
        <v>22.188692226634348</v>
      </c>
      <c r="CI294" s="1">
        <f>SUM(CG$3:CG294)</f>
        <v>3.3718424361297381</v>
      </c>
      <c r="CJ294" s="1">
        <f t="shared" si="301"/>
        <v>25.560534662764088</v>
      </c>
      <c r="CK294" s="34">
        <f t="shared" si="302"/>
        <v>18.816849790504609</v>
      </c>
      <c r="CL294" s="33">
        <f t="shared" si="303"/>
        <v>0.11274026862917109</v>
      </c>
      <c r="CM294" s="14">
        <f t="shared" si="304"/>
        <v>1.5595983088976275</v>
      </c>
      <c r="CN294" s="1">
        <f t="shared" si="305"/>
        <v>8.8699451594286334</v>
      </c>
      <c r="CO294" s="1">
        <f t="shared" si="306"/>
        <v>0.64119074398511688</v>
      </c>
      <c r="CP294" s="1">
        <f>SUM(CN$3:CN294)</f>
        <v>508.31705737564278</v>
      </c>
      <c r="CQ294" s="1">
        <f>SUM(CO$3:CO294)</f>
        <v>147.85082549114557</v>
      </c>
      <c r="CR294" s="1">
        <f t="shared" si="307"/>
        <v>0.71698723372048123</v>
      </c>
      <c r="CS294" s="1">
        <f t="shared" si="308"/>
        <v>2.5914792569398475E-2</v>
      </c>
      <c r="CT294" s="1">
        <f>SUM(CR$3:CR294)</f>
        <v>29.045317122248623</v>
      </c>
      <c r="CU294" s="1">
        <f>SUM(CS$3:CS294)</f>
        <v>3.2147447757135992</v>
      </c>
      <c r="CV294" s="1">
        <f t="shared" si="309"/>
        <v>32.260061897962224</v>
      </c>
      <c r="CW294" s="34">
        <f t="shared" si="310"/>
        <v>25.830572346535025</v>
      </c>
    </row>
    <row r="295" spans="39:101" x14ac:dyDescent="0.15">
      <c r="AM295" s="12">
        <v>292</v>
      </c>
      <c r="AN295" s="13">
        <f t="shared" si="311"/>
        <v>12895.273972602739</v>
      </c>
      <c r="AO295" s="14">
        <f t="shared" si="270"/>
        <v>4730.4739167279995</v>
      </c>
      <c r="AP295" s="33">
        <f t="shared" si="271"/>
        <v>0.94708075571141481</v>
      </c>
      <c r="AQ295" s="14">
        <f t="shared" si="272"/>
        <v>0.71953063490604552</v>
      </c>
      <c r="AR295" s="1">
        <f t="shared" si="273"/>
        <v>1.0558761689216609</v>
      </c>
      <c r="AS295" s="1">
        <f t="shared" si="274"/>
        <v>1.3897948905685962</v>
      </c>
      <c r="AT295" s="1">
        <f>SUM(AR$3:AR295)</f>
        <v>181.04171880118597</v>
      </c>
      <c r="AU295" s="1">
        <f>SUM(AS$3:AS295)</f>
        <v>265.91106339320203</v>
      </c>
      <c r="AV295" s="1">
        <f t="shared" si="275"/>
        <v>8.5643289256979171E-2</v>
      </c>
      <c r="AW295" s="1">
        <f t="shared" si="276"/>
        <v>5.636390389528196E-2</v>
      </c>
      <c r="AX295" s="1">
        <f>SUM(AV$3:AV295)</f>
        <v>8.4700479770616859</v>
      </c>
      <c r="AY295" s="1">
        <f>SUM(AW$3:AW295)</f>
        <v>6.1457593972957696</v>
      </c>
      <c r="AZ295" s="1">
        <f t="shared" si="277"/>
        <v>14.615807374357455</v>
      </c>
      <c r="BA295" s="1">
        <f t="shared" si="278"/>
        <v>2.3242885797659163</v>
      </c>
      <c r="BB295" s="33">
        <f t="shared" si="279"/>
        <v>0.86318813826175023</v>
      </c>
      <c r="BC295" s="14">
        <f t="shared" si="280"/>
        <v>0.80342325235570988</v>
      </c>
      <c r="BD295" s="1">
        <f t="shared" si="281"/>
        <v>1.1584959937166832</v>
      </c>
      <c r="BE295" s="1">
        <f t="shared" si="282"/>
        <v>1.2446739586735998</v>
      </c>
      <c r="BF295" s="1">
        <f>SUM(BD$3:BD295)</f>
        <v>191.89313301312848</v>
      </c>
      <c r="BG295" s="1">
        <f>SUM(BE$3:BE295)</f>
        <v>245.95530748830862</v>
      </c>
      <c r="BH295" s="1">
        <f t="shared" si="283"/>
        <v>9.3966897268130969E-2</v>
      </c>
      <c r="BI295" s="1">
        <f t="shared" si="284"/>
        <v>5.0478443879540438E-2</v>
      </c>
      <c r="BJ295" s="1">
        <f>SUM(BH$3:BH295)</f>
        <v>9.0524403072996211</v>
      </c>
      <c r="BK295" s="1">
        <f>SUM(BI$3:BI295)</f>
        <v>5.6305496939469588</v>
      </c>
      <c r="BL295" s="1">
        <f t="shared" si="285"/>
        <v>14.68299000124658</v>
      </c>
      <c r="BM295" s="34">
        <f t="shared" si="286"/>
        <v>3.4218906133526623</v>
      </c>
      <c r="BN295" s="33">
        <f t="shared" si="287"/>
        <v>0.52761766846309255</v>
      </c>
      <c r="BO295" s="14">
        <f t="shared" si="288"/>
        <v>1.1389937221543676</v>
      </c>
      <c r="BP295" s="1">
        <f t="shared" si="289"/>
        <v>1.8953118134063229</v>
      </c>
      <c r="BQ295" s="1">
        <f t="shared" si="290"/>
        <v>0.87796796465965965</v>
      </c>
      <c r="BR295" s="1">
        <f>SUM(BP$3:BP295)</f>
        <v>255.48947129635351</v>
      </c>
      <c r="BS295" s="1">
        <f>SUM(BQ$3:BQ295)</f>
        <v>189.97450252619672</v>
      </c>
      <c r="BT295" s="1">
        <f t="shared" si="291"/>
        <v>0.15373084708740173</v>
      </c>
      <c r="BU295" s="1">
        <f t="shared" si="292"/>
        <v>3.5606478566752857E-2</v>
      </c>
      <c r="BV295" s="1">
        <f>SUM(BT$3:BT295)</f>
        <v>12.630564721556915</v>
      </c>
      <c r="BW295" s="1">
        <f>SUM(BU$3:BU295)</f>
        <v>4.2320596591082511</v>
      </c>
      <c r="BX295" s="1">
        <f t="shared" si="293"/>
        <v>16.862624380665167</v>
      </c>
      <c r="BY295" s="34">
        <f t="shared" si="294"/>
        <v>8.3985050624486632</v>
      </c>
      <c r="BZ295" s="33">
        <f t="shared" si="295"/>
        <v>0.19204719866443487</v>
      </c>
      <c r="CA295" s="14">
        <f t="shared" si="296"/>
        <v>1.4745641919530252</v>
      </c>
      <c r="CB295" s="1">
        <f t="shared" si="297"/>
        <v>5.207053302283807</v>
      </c>
      <c r="CC295" s="1">
        <f t="shared" si="298"/>
        <v>0.67816647485215531</v>
      </c>
      <c r="CD295" s="1">
        <f>SUM(CB$3:CB295)</f>
        <v>413.79215542401403</v>
      </c>
      <c r="CE295" s="1">
        <f>SUM(CC$3:CC295)</f>
        <v>155.23774242791268</v>
      </c>
      <c r="CF295" s="1">
        <f t="shared" si="299"/>
        <v>0.4223498789630199</v>
      </c>
      <c r="CG295" s="1">
        <f t="shared" si="300"/>
        <v>2.7503418146781852E-2</v>
      </c>
      <c r="CH295" s="1">
        <f>SUM(CF$3:CF295)</f>
        <v>22.611042105597367</v>
      </c>
      <c r="CI295" s="1">
        <f>SUM(CG$3:CG295)</f>
        <v>3.39934585427652</v>
      </c>
      <c r="CJ295" s="1">
        <f t="shared" si="301"/>
        <v>26.010387959873889</v>
      </c>
      <c r="CK295" s="34">
        <f t="shared" si="302"/>
        <v>19.211696251320845</v>
      </c>
      <c r="CL295" s="33">
        <f t="shared" si="303"/>
        <v>0.1081545812147704</v>
      </c>
      <c r="CM295" s="14">
        <f t="shared" si="304"/>
        <v>1.5584568094026898</v>
      </c>
      <c r="CN295" s="1">
        <f t="shared" si="305"/>
        <v>9.2460253534173233</v>
      </c>
      <c r="CO295" s="1">
        <f t="shared" si="306"/>
        <v>0.64166038735668929</v>
      </c>
      <c r="CP295" s="1">
        <f>SUM(CN$3:CN295)</f>
        <v>517.56308272906006</v>
      </c>
      <c r="CQ295" s="1">
        <f>SUM(CO$3:CO295)</f>
        <v>148.49248587850226</v>
      </c>
      <c r="CR295" s="1">
        <f t="shared" si="307"/>
        <v>0.7499553897771829</v>
      </c>
      <c r="CS295" s="1">
        <f t="shared" si="308"/>
        <v>2.6022893487243511E-2</v>
      </c>
      <c r="CT295" s="1">
        <f>SUM(CR$3:CR295)</f>
        <v>29.795272512025804</v>
      </c>
      <c r="CU295" s="1">
        <f>SUM(CS$3:CS295)</f>
        <v>3.2407676692008427</v>
      </c>
      <c r="CV295" s="1">
        <f t="shared" si="309"/>
        <v>33.036040181226646</v>
      </c>
      <c r="CW295" s="34">
        <f t="shared" si="310"/>
        <v>26.554504842824961</v>
      </c>
    </row>
    <row r="296" spans="39:101" x14ac:dyDescent="0.15">
      <c r="AM296" s="12">
        <v>293</v>
      </c>
      <c r="AN296" s="13">
        <f t="shared" si="311"/>
        <v>12851.262798634811</v>
      </c>
      <c r="AO296" s="14">
        <f t="shared" si="270"/>
        <v>4757.2131974079994</v>
      </c>
      <c r="AP296" s="33">
        <f t="shared" si="271"/>
        <v>0.94250878950665939</v>
      </c>
      <c r="AQ296" s="14">
        <f t="shared" si="272"/>
        <v>0.7184145076274645</v>
      </c>
      <c r="AR296" s="1">
        <f t="shared" si="273"/>
        <v>1.0609980629713103</v>
      </c>
      <c r="AS296" s="1">
        <f t="shared" si="274"/>
        <v>1.3919540730078801</v>
      </c>
      <c r="AT296" s="1">
        <f>SUM(AR$3:AR296)</f>
        <v>182.10271686415729</v>
      </c>
      <c r="AU296" s="1">
        <f>SUM(AS$3:AS296)</f>
        <v>267.30301746620989</v>
      </c>
      <c r="AV296" s="1">
        <f t="shared" si="275"/>
        <v>8.6353453458498305E-2</v>
      </c>
      <c r="AW296" s="1">
        <f t="shared" si="276"/>
        <v>5.6644797693237346E-2</v>
      </c>
      <c r="AX296" s="1">
        <f>SUM(AV$3:AV296)</f>
        <v>8.5564014305201841</v>
      </c>
      <c r="AY296" s="1">
        <f>SUM(AW$3:AW296)</f>
        <v>6.2024041949890067</v>
      </c>
      <c r="AZ296" s="1">
        <f t="shared" si="277"/>
        <v>14.75880562550919</v>
      </c>
      <c r="BA296" s="1">
        <f t="shared" si="278"/>
        <v>2.3539972355311773</v>
      </c>
      <c r="BB296" s="33">
        <f t="shared" si="279"/>
        <v>0.85861617205699481</v>
      </c>
      <c r="BC296" s="14">
        <f t="shared" si="280"/>
        <v>0.80230712507712909</v>
      </c>
      <c r="BD296" s="1">
        <f t="shared" si="281"/>
        <v>1.1646647623748929</v>
      </c>
      <c r="BE296" s="1">
        <f t="shared" si="282"/>
        <v>1.2464054833164617</v>
      </c>
      <c r="BF296" s="1">
        <f>SUM(BD$3:BD296)</f>
        <v>193.05779777550336</v>
      </c>
      <c r="BG296" s="1">
        <f>SUM(BE$3:BE296)</f>
        <v>247.20171297162508</v>
      </c>
      <c r="BH296" s="1">
        <f t="shared" si="283"/>
        <v>9.4790770937734345E-2</v>
      </c>
      <c r="BI296" s="1">
        <f t="shared" si="284"/>
        <v>5.0721778696072674E-2</v>
      </c>
      <c r="BJ296" s="1">
        <f>SUM(BH$3:BH296)</f>
        <v>9.1472310782373558</v>
      </c>
      <c r="BK296" s="1">
        <f>SUM(BI$3:BI296)</f>
        <v>5.6812714726430311</v>
      </c>
      <c r="BL296" s="1">
        <f t="shared" si="285"/>
        <v>14.828502550880387</v>
      </c>
      <c r="BM296" s="34">
        <f t="shared" si="286"/>
        <v>3.4659596055943247</v>
      </c>
      <c r="BN296" s="33">
        <f t="shared" si="287"/>
        <v>0.52304570225833724</v>
      </c>
      <c r="BO296" s="14">
        <f t="shared" si="288"/>
        <v>1.1378775948757867</v>
      </c>
      <c r="BP296" s="1">
        <f t="shared" si="289"/>
        <v>1.9118788199240198</v>
      </c>
      <c r="BQ296" s="1">
        <f t="shared" si="290"/>
        <v>0.8788291504317407</v>
      </c>
      <c r="BR296" s="1">
        <f>SUM(BP$3:BP296)</f>
        <v>257.40135011627751</v>
      </c>
      <c r="BS296" s="1">
        <f>SUM(BQ$3:BQ296)</f>
        <v>190.85333167662844</v>
      </c>
      <c r="BT296" s="1">
        <f t="shared" si="291"/>
        <v>0.15560569284381606</v>
      </c>
      <c r="BU296" s="1">
        <f t="shared" si="292"/>
        <v>3.5763464038402783E-2</v>
      </c>
      <c r="BV296" s="1">
        <f>SUM(BT$3:BT296)</f>
        <v>12.786170414400731</v>
      </c>
      <c r="BW296" s="1">
        <f>SUM(BU$3:BU296)</f>
        <v>4.2678231231466537</v>
      </c>
      <c r="BX296" s="1">
        <f t="shared" si="293"/>
        <v>17.053993537547385</v>
      </c>
      <c r="BY296" s="34">
        <f t="shared" si="294"/>
        <v>8.5183472912540772</v>
      </c>
      <c r="BZ296" s="33">
        <f t="shared" si="295"/>
        <v>0.18747523245967951</v>
      </c>
      <c r="CA296" s="14">
        <f t="shared" si="296"/>
        <v>1.4734480646744443</v>
      </c>
      <c r="CB296" s="1">
        <f t="shared" si="297"/>
        <v>5.3340379253300618</v>
      </c>
      <c r="CC296" s="1">
        <f t="shared" si="298"/>
        <v>0.67868018152438114</v>
      </c>
      <c r="CD296" s="1">
        <f>SUM(CB$3:CB296)</f>
        <v>419.12619334934408</v>
      </c>
      <c r="CE296" s="1">
        <f>SUM(CC$3:CC296)</f>
        <v>155.91642260943706</v>
      </c>
      <c r="CF296" s="1">
        <f t="shared" si="299"/>
        <v>0.43413142003380784</v>
      </c>
      <c r="CG296" s="1">
        <f t="shared" si="300"/>
        <v>2.7618512942589397E-2</v>
      </c>
      <c r="CH296" s="1">
        <f>SUM(CF$3:CF296)</f>
        <v>23.045173525631174</v>
      </c>
      <c r="CI296" s="1">
        <f>SUM(CG$3:CG296)</f>
        <v>3.4269643672191092</v>
      </c>
      <c r="CJ296" s="1">
        <f t="shared" si="301"/>
        <v>26.472137892850284</v>
      </c>
      <c r="CK296" s="34">
        <f t="shared" si="302"/>
        <v>19.618209158412064</v>
      </c>
      <c r="CL296" s="33">
        <f t="shared" si="303"/>
        <v>0.10358261501001506</v>
      </c>
      <c r="CM296" s="14">
        <f t="shared" si="304"/>
        <v>1.5573406821241089</v>
      </c>
      <c r="CN296" s="1">
        <f t="shared" si="305"/>
        <v>9.6541297002717421</v>
      </c>
      <c r="CO296" s="1">
        <f t="shared" si="306"/>
        <v>0.64212025761509461</v>
      </c>
      <c r="CP296" s="1">
        <f>SUM(CN$3:CN296)</f>
        <v>527.21721242933177</v>
      </c>
      <c r="CQ296" s="1">
        <f>SUM(CO$3:CO296)</f>
        <v>149.13460613611736</v>
      </c>
      <c r="CR296" s="1">
        <f t="shared" si="307"/>
        <v>0.78573888949433901</v>
      </c>
      <c r="CS296" s="1">
        <f t="shared" si="308"/>
        <v>2.613072715016982E-2</v>
      </c>
      <c r="CT296" s="1">
        <f>SUM(CR$3:CR296)</f>
        <v>30.581011401520144</v>
      </c>
      <c r="CU296" s="1">
        <f>SUM(CS$3:CS296)</f>
        <v>3.2668983963510123</v>
      </c>
      <c r="CV296" s="1">
        <f t="shared" si="309"/>
        <v>33.847909797871154</v>
      </c>
      <c r="CW296" s="34">
        <f t="shared" si="310"/>
        <v>27.31411300516913</v>
      </c>
    </row>
    <row r="297" spans="39:101" x14ac:dyDescent="0.15">
      <c r="AM297" s="12">
        <v>294</v>
      </c>
      <c r="AN297" s="13">
        <f t="shared" si="311"/>
        <v>12807.551020408162</v>
      </c>
      <c r="AO297" s="14">
        <f t="shared" si="270"/>
        <v>4784.0426268319989</v>
      </c>
      <c r="AP297" s="33">
        <f t="shared" si="271"/>
        <v>0.9379503450552944</v>
      </c>
      <c r="AQ297" s="14">
        <f t="shared" si="272"/>
        <v>0.71732355310898555</v>
      </c>
      <c r="AR297" s="1">
        <f t="shared" si="273"/>
        <v>1.0661545200892779</v>
      </c>
      <c r="AS297" s="1">
        <f t="shared" si="274"/>
        <v>1.3940710515719905</v>
      </c>
      <c r="AT297" s="1">
        <f>SUM(AR$3:AR297)</f>
        <v>183.16887138424656</v>
      </c>
      <c r="AU297" s="1">
        <f>SUM(AS$3:AS297)</f>
        <v>268.69708851778188</v>
      </c>
      <c r="AV297" s="1">
        <f t="shared" si="275"/>
        <v>8.7069285807291022E-2</v>
      </c>
      <c r="AW297" s="1">
        <f t="shared" si="276"/>
        <v>5.692456793918961E-2</v>
      </c>
      <c r="AX297" s="1">
        <f>SUM(AV$3:AV297)</f>
        <v>8.6434707163274744</v>
      </c>
      <c r="AY297" s="1">
        <f>SUM(AW$3:AW297)</f>
        <v>6.2593287629281962</v>
      </c>
      <c r="AZ297" s="1">
        <f t="shared" si="277"/>
        <v>14.90279947925567</v>
      </c>
      <c r="BA297" s="1">
        <f t="shared" si="278"/>
        <v>2.3841419533992783</v>
      </c>
      <c r="BB297" s="33">
        <f t="shared" si="279"/>
        <v>0.85405772760563003</v>
      </c>
      <c r="BC297" s="14">
        <f t="shared" si="280"/>
        <v>0.80121617055864991</v>
      </c>
      <c r="BD297" s="1">
        <f t="shared" si="281"/>
        <v>1.1708810396265863</v>
      </c>
      <c r="BE297" s="1">
        <f t="shared" si="282"/>
        <v>1.2481026179273786</v>
      </c>
      <c r="BF297" s="1">
        <f>SUM(BD$3:BD297)</f>
        <v>194.22867881512994</v>
      </c>
      <c r="BG297" s="1">
        <f>SUM(BE$3:BE297)</f>
        <v>248.44981558955246</v>
      </c>
      <c r="BH297" s="1">
        <f t="shared" si="283"/>
        <v>9.5621951569504551E-2</v>
      </c>
      <c r="BI297" s="1">
        <f t="shared" si="284"/>
        <v>5.0964190232034627E-2</v>
      </c>
      <c r="BJ297" s="1">
        <f>SUM(BH$3:BH297)</f>
        <v>9.2428530298068612</v>
      </c>
      <c r="BK297" s="1">
        <f>SUM(BI$3:BI297)</f>
        <v>5.7322356628750661</v>
      </c>
      <c r="BL297" s="1">
        <f t="shared" si="285"/>
        <v>14.975088692681927</v>
      </c>
      <c r="BM297" s="34">
        <f t="shared" si="286"/>
        <v>3.510617366931795</v>
      </c>
      <c r="BN297" s="33">
        <f t="shared" si="287"/>
        <v>0.51848725780697236</v>
      </c>
      <c r="BO297" s="14">
        <f t="shared" si="288"/>
        <v>1.1367866403573077</v>
      </c>
      <c r="BP297" s="1">
        <f t="shared" si="289"/>
        <v>1.9286877062893801</v>
      </c>
      <c r="BQ297" s="1">
        <f t="shared" si="290"/>
        <v>0.87967254759933333</v>
      </c>
      <c r="BR297" s="1">
        <f>SUM(BP$3:BP297)</f>
        <v>259.33003782256691</v>
      </c>
      <c r="BS297" s="1">
        <f>SUM(BQ$3:BQ297)</f>
        <v>191.73300422422778</v>
      </c>
      <c r="BT297" s="1">
        <f t="shared" si="291"/>
        <v>0.15750949601363273</v>
      </c>
      <c r="BU297" s="1">
        <f t="shared" si="292"/>
        <v>3.5919962360306111E-2</v>
      </c>
      <c r="BV297" s="1">
        <f>SUM(BT$3:BT297)</f>
        <v>12.943679910414364</v>
      </c>
      <c r="BW297" s="1">
        <f>SUM(BU$3:BU297)</f>
        <v>4.3037430855069596</v>
      </c>
      <c r="BX297" s="1">
        <f t="shared" si="293"/>
        <v>17.247422995921323</v>
      </c>
      <c r="BY297" s="34">
        <f t="shared" si="294"/>
        <v>8.6399368249074051</v>
      </c>
      <c r="BZ297" s="33">
        <f t="shared" si="295"/>
        <v>0.18291678800831462</v>
      </c>
      <c r="CA297" s="14">
        <f t="shared" si="296"/>
        <v>1.4723571101559656</v>
      </c>
      <c r="CB297" s="1">
        <f t="shared" si="297"/>
        <v>5.4669667606154571</v>
      </c>
      <c r="CC297" s="1">
        <f t="shared" si="298"/>
        <v>0.67918305491394737</v>
      </c>
      <c r="CD297" s="1">
        <f>SUM(CB$3:CB297)</f>
        <v>424.59316010995951</v>
      </c>
      <c r="CE297" s="1">
        <f>SUM(CC$3:CC297)</f>
        <v>156.59560566435101</v>
      </c>
      <c r="CF297" s="1">
        <f t="shared" si="299"/>
        <v>0.446468952116929</v>
      </c>
      <c r="CG297" s="1">
        <f t="shared" si="300"/>
        <v>2.773330807565285E-2</v>
      </c>
      <c r="CH297" s="1">
        <f>SUM(CF$3:CF297)</f>
        <v>23.491642477748105</v>
      </c>
      <c r="CI297" s="1">
        <f>SUM(CG$3:CG297)</f>
        <v>3.4546976752947622</v>
      </c>
      <c r="CJ297" s="1">
        <f t="shared" si="301"/>
        <v>26.946340153042868</v>
      </c>
      <c r="CK297" s="34">
        <f t="shared" si="302"/>
        <v>20.036944802453341</v>
      </c>
      <c r="CL297" s="33">
        <f t="shared" si="303"/>
        <v>9.9024170558650176E-2</v>
      </c>
      <c r="CM297" s="14">
        <f t="shared" si="304"/>
        <v>1.5562497276056297</v>
      </c>
      <c r="CN297" s="1">
        <f t="shared" si="305"/>
        <v>10.098544571072358</v>
      </c>
      <c r="CO297" s="1">
        <f t="shared" si="306"/>
        <v>0.64257039359521784</v>
      </c>
      <c r="CP297" s="1">
        <f>SUM(CN$3:CN297)</f>
        <v>537.31575700040412</v>
      </c>
      <c r="CQ297" s="1">
        <f>SUM(CO$3:CO297)</f>
        <v>149.77717652971256</v>
      </c>
      <c r="CR297" s="1">
        <f t="shared" si="307"/>
        <v>0.82471447330424252</v>
      </c>
      <c r="CS297" s="1">
        <f t="shared" si="308"/>
        <v>2.6238291071804726E-2</v>
      </c>
      <c r="CT297" s="1">
        <f>SUM(CR$3:CR297)</f>
        <v>31.405725874824387</v>
      </c>
      <c r="CU297" s="1">
        <f>SUM(CS$3:CS297)</f>
        <v>3.293136687422817</v>
      </c>
      <c r="CV297" s="1">
        <f t="shared" si="309"/>
        <v>34.698862562247207</v>
      </c>
      <c r="CW297" s="34">
        <f t="shared" si="310"/>
        <v>28.112589187401571</v>
      </c>
    </row>
    <row r="298" spans="39:101" x14ac:dyDescent="0.15">
      <c r="AM298" s="12">
        <v>295</v>
      </c>
      <c r="AN298" s="13">
        <f t="shared" si="311"/>
        <v>12764.135593220337</v>
      </c>
      <c r="AO298" s="14">
        <f t="shared" si="270"/>
        <v>4810.9622049999989</v>
      </c>
      <c r="AP298" s="33">
        <f t="shared" si="271"/>
        <v>0.93340522560555628</v>
      </c>
      <c r="AQ298" s="14">
        <f t="shared" si="272"/>
        <v>0.71625757459884487</v>
      </c>
      <c r="AR298" s="1">
        <f t="shared" si="273"/>
        <v>1.0713460483909758</v>
      </c>
      <c r="AS298" s="1">
        <f t="shared" si="274"/>
        <v>1.3961457937252126</v>
      </c>
      <c r="AT298" s="1">
        <f>SUM(AR$3:AR298)</f>
        <v>184.24021743263754</v>
      </c>
      <c r="AU298" s="1">
        <f>SUM(AS$3:AS298)</f>
        <v>270.0932343115071</v>
      </c>
      <c r="AV298" s="1">
        <f t="shared" si="275"/>
        <v>8.7790856743149404E-2</v>
      </c>
      <c r="AW298" s="1">
        <f t="shared" si="276"/>
        <v>5.7203195715130245E-2</v>
      </c>
      <c r="AX298" s="1">
        <f>SUM(AV$3:AV298)</f>
        <v>8.7312615730706238</v>
      </c>
      <c r="AY298" s="1">
        <f>SUM(AW$3:AW298)</f>
        <v>6.3165319586433268</v>
      </c>
      <c r="AZ298" s="1">
        <f t="shared" si="277"/>
        <v>15.04779353171395</v>
      </c>
      <c r="BA298" s="1">
        <f t="shared" si="278"/>
        <v>2.4147296144272969</v>
      </c>
      <c r="BB298" s="33">
        <f t="shared" si="279"/>
        <v>0.84951260815589191</v>
      </c>
      <c r="BC298" s="14">
        <f t="shared" si="280"/>
        <v>0.80015019204850923</v>
      </c>
      <c r="BD298" s="1">
        <f t="shared" si="281"/>
        <v>1.1771455660567343</v>
      </c>
      <c r="BE298" s="1">
        <f t="shared" si="282"/>
        <v>1.2497653689738475</v>
      </c>
      <c r="BF298" s="1">
        <f>SUM(BD$3:BD298)</f>
        <v>195.40582438118668</v>
      </c>
      <c r="BG298" s="1">
        <f>SUM(BE$3:BE298)</f>
        <v>249.6995809585263</v>
      </c>
      <c r="BH298" s="1">
        <f t="shared" si="283"/>
        <v>9.6460539440760176E-2</v>
      </c>
      <c r="BI298" s="1">
        <f t="shared" si="284"/>
        <v>5.1205664423234029E-2</v>
      </c>
      <c r="BJ298" s="1">
        <f>SUM(BH$3:BH298)</f>
        <v>9.3393135692476221</v>
      </c>
      <c r="BK298" s="1">
        <f>SUM(BI$3:BI298)</f>
        <v>5.7834413272983003</v>
      </c>
      <c r="BL298" s="1">
        <f t="shared" si="285"/>
        <v>15.122754896545922</v>
      </c>
      <c r="BM298" s="34">
        <f t="shared" si="286"/>
        <v>3.5558722419493218</v>
      </c>
      <c r="BN298" s="33">
        <f t="shared" si="287"/>
        <v>0.51394213835723412</v>
      </c>
      <c r="BO298" s="14">
        <f t="shared" si="288"/>
        <v>1.1357206618471669</v>
      </c>
      <c r="BP298" s="1">
        <f t="shared" si="289"/>
        <v>1.9457443267765557</v>
      </c>
      <c r="BQ298" s="1">
        <f t="shared" si="290"/>
        <v>0.88049820135663714</v>
      </c>
      <c r="BR298" s="1">
        <f>SUM(BP$3:BP298)</f>
        <v>261.27578214934346</v>
      </c>
      <c r="BS298" s="1">
        <f>SUM(BQ$3:BQ298)</f>
        <v>192.61350242558441</v>
      </c>
      <c r="BT298" s="1">
        <f t="shared" si="291"/>
        <v>0.15944293788863442</v>
      </c>
      <c r="BU298" s="1">
        <f t="shared" si="292"/>
        <v>3.6075967972251106E-2</v>
      </c>
      <c r="BV298" s="1">
        <f>SUM(BT$3:BT298)</f>
        <v>13.103122848302998</v>
      </c>
      <c r="BW298" s="1">
        <f>SUM(BU$3:BU298)</f>
        <v>4.3398190534792107</v>
      </c>
      <c r="BX298" s="1">
        <f t="shared" si="293"/>
        <v>17.442941901782209</v>
      </c>
      <c r="BY298" s="34">
        <f t="shared" si="294"/>
        <v>8.7633037948237877</v>
      </c>
      <c r="BZ298" s="33">
        <f t="shared" si="295"/>
        <v>0.17837166855857645</v>
      </c>
      <c r="CA298" s="14">
        <f t="shared" si="296"/>
        <v>1.4712911316458246</v>
      </c>
      <c r="CB298" s="1">
        <f t="shared" si="297"/>
        <v>5.6062714896430119</v>
      </c>
      <c r="CC298" s="1">
        <f t="shared" si="298"/>
        <v>0.67967513600205964</v>
      </c>
      <c r="CD298" s="1">
        <f>SUM(CB$3:CB298)</f>
        <v>430.19943159960252</v>
      </c>
      <c r="CE298" s="1">
        <f>SUM(CC$3:CC298)</f>
        <v>157.27528080035307</v>
      </c>
      <c r="CF298" s="1">
        <f t="shared" si="299"/>
        <v>0.45940280262352462</v>
      </c>
      <c r="CG298" s="1">
        <f t="shared" si="300"/>
        <v>2.7847800711195497E-2</v>
      </c>
      <c r="CH298" s="1">
        <f>SUM(CF$3:CF298)</f>
        <v>23.95104528037163</v>
      </c>
      <c r="CI298" s="1">
        <f>SUM(CG$3:CG298)</f>
        <v>3.4825454760059578</v>
      </c>
      <c r="CJ298" s="1">
        <f t="shared" si="301"/>
        <v>27.433590756377587</v>
      </c>
      <c r="CK298" s="34">
        <f t="shared" si="302"/>
        <v>20.468499804365674</v>
      </c>
      <c r="CL298" s="33">
        <f t="shared" si="303"/>
        <v>9.4479051108911999E-2</v>
      </c>
      <c r="CM298" s="14">
        <f t="shared" si="304"/>
        <v>1.5551837490954892</v>
      </c>
      <c r="CN298" s="1">
        <f t="shared" si="305"/>
        <v>10.584356936938715</v>
      </c>
      <c r="CO298" s="1">
        <f t="shared" si="306"/>
        <v>0.64301083430276984</v>
      </c>
      <c r="CP298" s="1">
        <f>SUM(CN$3:CN298)</f>
        <v>547.90011393734278</v>
      </c>
      <c r="CQ298" s="1">
        <f>SUM(CO$3:CO298)</f>
        <v>150.42018736401533</v>
      </c>
      <c r="CR298" s="1">
        <f t="shared" si="307"/>
        <v>0.86732924899914465</v>
      </c>
      <c r="CS298" s="1">
        <f t="shared" si="308"/>
        <v>2.6345582794349596E-2</v>
      </c>
      <c r="CT298" s="1">
        <f>SUM(CR$3:CR298)</f>
        <v>32.273055123823532</v>
      </c>
      <c r="CU298" s="1">
        <f>SUM(CS$3:CS298)</f>
        <v>3.3194822702171667</v>
      </c>
      <c r="CV298" s="1">
        <f t="shared" si="309"/>
        <v>35.592537394040697</v>
      </c>
      <c r="CW298" s="34">
        <f t="shared" si="310"/>
        <v>28.953572853606367</v>
      </c>
    </row>
    <row r="299" spans="39:101" x14ac:dyDescent="0.15">
      <c r="AM299" s="12">
        <v>296</v>
      </c>
      <c r="AN299" s="13">
        <f t="shared" si="311"/>
        <v>12721.013513513511</v>
      </c>
      <c r="AO299" s="14">
        <f t="shared" si="270"/>
        <v>4837.9719319119995</v>
      </c>
      <c r="AP299" s="33">
        <f t="shared" si="271"/>
        <v>0.9288732370644891</v>
      </c>
      <c r="AQ299" s="14">
        <f t="shared" si="272"/>
        <v>0.71521637800408633</v>
      </c>
      <c r="AR299" s="1">
        <f t="shared" si="273"/>
        <v>1.0765731642352967</v>
      </c>
      <c r="AS299" s="1">
        <f t="shared" si="274"/>
        <v>1.3981782726937031</v>
      </c>
      <c r="AT299" s="1">
        <f>SUM(AR$3:AR299)</f>
        <v>185.31679059687283</v>
      </c>
      <c r="AU299" s="1">
        <f>SUM(AS$3:AS299)</f>
        <v>271.49141258420082</v>
      </c>
      <c r="AV299" s="1">
        <f t="shared" si="275"/>
        <v>8.8518237948235504E-2</v>
      </c>
      <c r="AW299" s="1">
        <f t="shared" si="276"/>
        <v>5.7480662321852234E-2</v>
      </c>
      <c r="AX299" s="1">
        <f>SUM(AV$3:AV299)</f>
        <v>8.8197798110188597</v>
      </c>
      <c r="AY299" s="1">
        <f>SUM(AW$3:AW299)</f>
        <v>6.3740126209651793</v>
      </c>
      <c r="AZ299" s="1">
        <f t="shared" si="277"/>
        <v>15.19379243198404</v>
      </c>
      <c r="BA299" s="1">
        <f t="shared" si="278"/>
        <v>2.4457671900536804</v>
      </c>
      <c r="BB299" s="33">
        <f t="shared" si="279"/>
        <v>0.84498061961482462</v>
      </c>
      <c r="BC299" s="14">
        <f t="shared" si="280"/>
        <v>0.7991089954537508</v>
      </c>
      <c r="BD299" s="1">
        <f t="shared" si="281"/>
        <v>1.1834590957314965</v>
      </c>
      <c r="BE299" s="1">
        <f t="shared" si="282"/>
        <v>1.2513937468970413</v>
      </c>
      <c r="BF299" s="1">
        <f>SUM(BD$3:BD299)</f>
        <v>196.58928347691818</v>
      </c>
      <c r="BG299" s="1">
        <f>SUM(BE$3:BE299)</f>
        <v>250.95097470542333</v>
      </c>
      <c r="BH299" s="1">
        <f t="shared" si="283"/>
        <v>9.7306636760145268E-2</v>
      </c>
      <c r="BI299" s="1">
        <f t="shared" si="284"/>
        <v>5.1446187372433921E-2</v>
      </c>
      <c r="BJ299" s="1">
        <f>SUM(BH$3:BH299)</f>
        <v>9.4366202060077669</v>
      </c>
      <c r="BK299" s="1">
        <f>SUM(BI$3:BI299)</f>
        <v>5.8348875146707346</v>
      </c>
      <c r="BL299" s="1">
        <f t="shared" si="285"/>
        <v>15.271507720678501</v>
      </c>
      <c r="BM299" s="34">
        <f t="shared" si="286"/>
        <v>3.6017326913370322</v>
      </c>
      <c r="BN299" s="33">
        <f t="shared" si="287"/>
        <v>0.50941014981616695</v>
      </c>
      <c r="BO299" s="14">
        <f t="shared" si="288"/>
        <v>1.1346794652524084</v>
      </c>
      <c r="BP299" s="1">
        <f t="shared" si="289"/>
        <v>1.9630547219384504</v>
      </c>
      <c r="BQ299" s="1">
        <f t="shared" si="290"/>
        <v>0.88130615792676825</v>
      </c>
      <c r="BR299" s="1">
        <f>SUM(BP$3:BP299)</f>
        <v>263.23883687128193</v>
      </c>
      <c r="BS299" s="1">
        <f>SUM(BQ$3:BQ299)</f>
        <v>193.49480858351117</v>
      </c>
      <c r="BT299" s="1">
        <f t="shared" si="291"/>
        <v>0.16140672158160593</v>
      </c>
      <c r="BU299" s="1">
        <f t="shared" si="292"/>
        <v>3.6231475381433807E-2</v>
      </c>
      <c r="BV299" s="1">
        <f>SUM(BT$3:BT299)</f>
        <v>13.264529569884605</v>
      </c>
      <c r="BW299" s="1">
        <f>SUM(BU$3:BU299)</f>
        <v>4.3760505288606444</v>
      </c>
      <c r="BX299" s="1">
        <f t="shared" si="293"/>
        <v>17.64058009874525</v>
      </c>
      <c r="BY299" s="34">
        <f t="shared" si="294"/>
        <v>8.8884790410239596</v>
      </c>
      <c r="BZ299" s="33">
        <f t="shared" si="295"/>
        <v>0.17383968001750921</v>
      </c>
      <c r="CA299" s="14">
        <f t="shared" si="296"/>
        <v>1.4702499350510663</v>
      </c>
      <c r="CB299" s="1">
        <f t="shared" si="297"/>
        <v>5.7524266030590914</v>
      </c>
      <c r="CC299" s="1">
        <f t="shared" si="298"/>
        <v>0.68015646602648339</v>
      </c>
      <c r="CD299" s="1">
        <f>SUM(CB$3:CB299)</f>
        <v>435.95185820266158</v>
      </c>
      <c r="CE299" s="1">
        <f>SUM(CC$3:CC299)</f>
        <v>157.95543726637956</v>
      </c>
      <c r="CF299" s="1">
        <f t="shared" si="299"/>
        <v>0.47297729847374753</v>
      </c>
      <c r="CG299" s="1">
        <f t="shared" si="300"/>
        <v>2.7961988047755425E-2</v>
      </c>
      <c r="CH299" s="1">
        <f>SUM(CF$3:CF299)</f>
        <v>24.424022578845378</v>
      </c>
      <c r="CI299" s="1">
        <f>SUM(CG$3:CG299)</f>
        <v>3.5105074640537133</v>
      </c>
      <c r="CJ299" s="1">
        <f t="shared" si="301"/>
        <v>27.934530042899091</v>
      </c>
      <c r="CK299" s="34">
        <f t="shared" si="302"/>
        <v>20.913515114791664</v>
      </c>
      <c r="CL299" s="33">
        <f t="shared" si="303"/>
        <v>8.9947062567844766E-2</v>
      </c>
      <c r="CM299" s="14">
        <f t="shared" si="304"/>
        <v>1.5541425525007306</v>
      </c>
      <c r="CN299" s="1">
        <f t="shared" si="305"/>
        <v>11.117650442956107</v>
      </c>
      <c r="CO299" s="1">
        <f t="shared" si="306"/>
        <v>0.64344161891129348</v>
      </c>
      <c r="CP299" s="1">
        <f>SUM(CN$3:CN299)</f>
        <v>559.0177643802989</v>
      </c>
      <c r="CQ299" s="1">
        <f>SUM(CO$3:CO299)</f>
        <v>151.06362898292662</v>
      </c>
      <c r="CR299" s="1">
        <f t="shared" si="307"/>
        <v>0.91411792530972436</v>
      </c>
      <c r="CS299" s="1">
        <f t="shared" si="308"/>
        <v>2.6452599888575401E-2</v>
      </c>
      <c r="CT299" s="1">
        <f>SUM(CR$3:CR299)</f>
        <v>33.187173049133257</v>
      </c>
      <c r="CU299" s="1">
        <f>SUM(CS$3:CS299)</f>
        <v>3.3459348701057419</v>
      </c>
      <c r="CV299" s="1">
        <f t="shared" si="309"/>
        <v>36.533107919239001</v>
      </c>
      <c r="CW299" s="34">
        <f t="shared" si="310"/>
        <v>29.841238179027513</v>
      </c>
    </row>
    <row r="300" spans="39:101" x14ac:dyDescent="0.15">
      <c r="AM300" s="12">
        <v>297</v>
      </c>
      <c r="AN300" s="13">
        <f t="shared" si="311"/>
        <v>12678.181818181818</v>
      </c>
      <c r="AO300" s="14">
        <f t="shared" si="270"/>
        <v>4865.0718075679988</v>
      </c>
      <c r="AP300" s="33">
        <f t="shared" si="271"/>
        <v>0.92435418795318358</v>
      </c>
      <c r="AQ300" s="14">
        <f t="shared" si="272"/>
        <v>0.71419977184580097</v>
      </c>
      <c r="AR300" s="1">
        <f t="shared" si="273"/>
        <v>1.0818363924052969</v>
      </c>
      <c r="AS300" s="1">
        <f t="shared" si="274"/>
        <v>1.4001684674521355</v>
      </c>
      <c r="AT300" s="1">
        <f>SUM(AR$3:AR300)</f>
        <v>186.39862698927814</v>
      </c>
      <c r="AU300" s="1">
        <f>SUM(AS$3:AS300)</f>
        <v>272.89158105165296</v>
      </c>
      <c r="AV300" s="1">
        <f t="shared" si="275"/>
        <v>8.9251502373436986E-2</v>
      </c>
      <c r="AW300" s="1">
        <f t="shared" si="276"/>
        <v>5.7756949282400591E-2</v>
      </c>
      <c r="AX300" s="1">
        <f>SUM(AV$3:AV300)</f>
        <v>8.9090313133922958</v>
      </c>
      <c r="AY300" s="1">
        <f>SUM(AW$3:AW300)</f>
        <v>6.4317695702475799</v>
      </c>
      <c r="AZ300" s="1">
        <f t="shared" si="277"/>
        <v>15.340800883639876</v>
      </c>
      <c r="BA300" s="1">
        <f t="shared" si="278"/>
        <v>2.4772617431447159</v>
      </c>
      <c r="BB300" s="33">
        <f t="shared" si="279"/>
        <v>0.84046157050351922</v>
      </c>
      <c r="BC300" s="14">
        <f t="shared" si="280"/>
        <v>0.79809238929546533</v>
      </c>
      <c r="BD300" s="1">
        <f t="shared" si="281"/>
        <v>1.1898223965206423</v>
      </c>
      <c r="BE300" s="1">
        <f t="shared" si="282"/>
        <v>1.2529877660940649</v>
      </c>
      <c r="BF300" s="1">
        <f>SUM(BD$3:BD300)</f>
        <v>197.77910587343882</v>
      </c>
      <c r="BG300" s="1">
        <f>SUM(BE$3:BE300)</f>
        <v>252.2039624715174</v>
      </c>
      <c r="BH300" s="1">
        <f t="shared" si="283"/>
        <v>9.8160347712952983E-2</v>
      </c>
      <c r="BI300" s="1">
        <f t="shared" si="284"/>
        <v>5.168574535138018E-2</v>
      </c>
      <c r="BJ300" s="1">
        <f>SUM(BH$3:BH300)</f>
        <v>9.5347805537207204</v>
      </c>
      <c r="BK300" s="1">
        <f>SUM(BI$3:BI300)</f>
        <v>5.8865732600221152</v>
      </c>
      <c r="BL300" s="1">
        <f t="shared" si="285"/>
        <v>15.421353813742837</v>
      </c>
      <c r="BM300" s="34">
        <f t="shared" si="286"/>
        <v>3.6482072936986052</v>
      </c>
      <c r="BN300" s="33">
        <f t="shared" si="287"/>
        <v>0.50489110070486143</v>
      </c>
      <c r="BO300" s="14">
        <f t="shared" si="288"/>
        <v>1.1336628590941231</v>
      </c>
      <c r="BP300" s="1">
        <f t="shared" si="289"/>
        <v>1.9806251260993386</v>
      </c>
      <c r="BQ300" s="1">
        <f t="shared" si="290"/>
        <v>0.88209646455126067</v>
      </c>
      <c r="BR300" s="1">
        <f>SUM(BP$3:BP300)</f>
        <v>265.21946199738125</v>
      </c>
      <c r="BS300" s="1">
        <f>SUM(BQ$3:BQ300)</f>
        <v>194.37690504806244</v>
      </c>
      <c r="BT300" s="1">
        <f t="shared" si="291"/>
        <v>0.16340157290319543</v>
      </c>
      <c r="BU300" s="1">
        <f t="shared" si="292"/>
        <v>3.6386479162739502E-2</v>
      </c>
      <c r="BV300" s="1">
        <f>SUM(BT$3:BT300)</f>
        <v>13.4279311427878</v>
      </c>
      <c r="BW300" s="1">
        <f>SUM(BU$3:BU300)</f>
        <v>4.4124370080233835</v>
      </c>
      <c r="BX300" s="1">
        <f t="shared" si="293"/>
        <v>17.840368150811184</v>
      </c>
      <c r="BY300" s="34">
        <f t="shared" si="294"/>
        <v>9.0154941347644169</v>
      </c>
      <c r="BZ300" s="33">
        <f t="shared" si="295"/>
        <v>0.16932063090620375</v>
      </c>
      <c r="CA300" s="14">
        <f t="shared" si="296"/>
        <v>1.4692333288927806</v>
      </c>
      <c r="CB300" s="1">
        <f t="shared" si="297"/>
        <v>5.9059548422894572</v>
      </c>
      <c r="CC300" s="1">
        <f t="shared" si="298"/>
        <v>0.68062708647754644</v>
      </c>
      <c r="CD300" s="1">
        <f>SUM(CB$3:CB300)</f>
        <v>441.85781304495106</v>
      </c>
      <c r="CE300" s="1">
        <f>SUM(CC$3:CC300)</f>
        <v>158.63606435285712</v>
      </c>
      <c r="CF300" s="1">
        <f t="shared" si="299"/>
        <v>0.48724127448888022</v>
      </c>
      <c r="CG300" s="1">
        <f t="shared" si="300"/>
        <v>2.8075867317198792E-2</v>
      </c>
      <c r="CH300" s="1">
        <f>SUM(CF$3:CF300)</f>
        <v>24.911263853334258</v>
      </c>
      <c r="CI300" s="1">
        <f>SUM(CG$3:CG300)</f>
        <v>3.5385833313709121</v>
      </c>
      <c r="CJ300" s="1">
        <f t="shared" si="301"/>
        <v>28.44984718470517</v>
      </c>
      <c r="CK300" s="34">
        <f t="shared" si="302"/>
        <v>21.372680521963346</v>
      </c>
      <c r="CL300" s="33">
        <f t="shared" si="303"/>
        <v>8.5428013456539276E-2</v>
      </c>
      <c r="CM300" s="14">
        <f t="shared" si="304"/>
        <v>1.5531259463424454</v>
      </c>
      <c r="CN300" s="1">
        <f t="shared" si="305"/>
        <v>11.705762074272521</v>
      </c>
      <c r="CO300" s="1">
        <f t="shared" si="306"/>
        <v>0.64386278675915709</v>
      </c>
      <c r="CP300" s="1">
        <f>SUM(CN$3:CN300)</f>
        <v>570.72352645457147</v>
      </c>
      <c r="CQ300" s="1">
        <f>SUM(CO$3:CO300)</f>
        <v>151.70749176968576</v>
      </c>
      <c r="CR300" s="1">
        <f t="shared" si="307"/>
        <v>0.96572537112748302</v>
      </c>
      <c r="CS300" s="1">
        <f t="shared" si="308"/>
        <v>2.6559339953815233E-2</v>
      </c>
      <c r="CT300" s="1">
        <f>SUM(CR$3:CR300)</f>
        <v>34.15289842026074</v>
      </c>
      <c r="CU300" s="1">
        <f>SUM(CS$3:CS300)</f>
        <v>3.372494210059557</v>
      </c>
      <c r="CV300" s="1">
        <f t="shared" si="309"/>
        <v>37.525392630320297</v>
      </c>
      <c r="CW300" s="34">
        <f t="shared" si="310"/>
        <v>30.780404210201183</v>
      </c>
    </row>
    <row r="301" spans="39:101" x14ac:dyDescent="0.15">
      <c r="AM301" s="12">
        <v>298</v>
      </c>
      <c r="AN301" s="13">
        <f t="shared" si="311"/>
        <v>12635.637583892618</v>
      </c>
      <c r="AO301" s="14">
        <f t="shared" si="270"/>
        <v>4892.2618319679987</v>
      </c>
      <c r="AP301" s="33">
        <f t="shared" si="271"/>
        <v>0.91984788936291695</v>
      </c>
      <c r="AQ301" s="14">
        <f t="shared" si="272"/>
        <v>0.71320756721526557</v>
      </c>
      <c r="AR301" s="1">
        <f t="shared" si="273"/>
        <v>1.0871362662935458</v>
      </c>
      <c r="AS301" s="1">
        <f t="shared" si="274"/>
        <v>1.4021163627084352</v>
      </c>
      <c r="AT301" s="1">
        <f>SUM(AR$3:AR301)</f>
        <v>187.4857632555717</v>
      </c>
      <c r="AU301" s="1">
        <f>SUM(AS$3:AS301)</f>
        <v>274.29369741436142</v>
      </c>
      <c r="AV301" s="1">
        <f t="shared" si="275"/>
        <v>8.9990724265410174E-2</v>
      </c>
      <c r="AW301" s="1">
        <f t="shared" si="276"/>
        <v>5.8032038345432461E-2</v>
      </c>
      <c r="AX301" s="1">
        <f>SUM(AV$3:AV301)</f>
        <v>8.9990220376577064</v>
      </c>
      <c r="AY301" s="1">
        <f>SUM(AW$3:AW301)</f>
        <v>6.4898016085930124</v>
      </c>
      <c r="AZ301" s="1">
        <f t="shared" si="277"/>
        <v>15.488823646250719</v>
      </c>
      <c r="BA301" s="1">
        <f t="shared" si="278"/>
        <v>2.509220429064694</v>
      </c>
      <c r="BB301" s="33">
        <f t="shared" si="279"/>
        <v>0.83595527191325247</v>
      </c>
      <c r="BC301" s="14">
        <f t="shared" si="280"/>
        <v>0.79710018466493016</v>
      </c>
      <c r="BD301" s="1">
        <f t="shared" si="281"/>
        <v>1.1962362504291624</v>
      </c>
      <c r="BE301" s="1">
        <f t="shared" si="282"/>
        <v>1.2545474448991139</v>
      </c>
      <c r="BF301" s="1">
        <f>SUM(BD$3:BD301)</f>
        <v>198.97534212386799</v>
      </c>
      <c r="BG301" s="1">
        <f>SUM(BE$3:BE301)</f>
        <v>253.45850991641652</v>
      </c>
      <c r="BH301" s="1">
        <f t="shared" si="283"/>
        <v>9.9021778507747321E-2</v>
      </c>
      <c r="BI301" s="1">
        <f t="shared" si="284"/>
        <v>5.192432480276888E-2</v>
      </c>
      <c r="BJ301" s="1">
        <f>SUM(BH$3:BH301)</f>
        <v>9.633802332228468</v>
      </c>
      <c r="BK301" s="1">
        <f>SUM(BI$3:BI301)</f>
        <v>5.9384975848248844</v>
      </c>
      <c r="BL301" s="1">
        <f t="shared" si="285"/>
        <v>15.572299917053353</v>
      </c>
      <c r="BM301" s="34">
        <f t="shared" si="286"/>
        <v>3.6953047474035836</v>
      </c>
      <c r="BN301" s="33">
        <f t="shared" si="287"/>
        <v>0.50038480211459468</v>
      </c>
      <c r="BO301" s="14">
        <f t="shared" si="288"/>
        <v>1.1326706544635878</v>
      </c>
      <c r="BP301" s="1">
        <f t="shared" si="289"/>
        <v>1.9984619752120028</v>
      </c>
      <c r="BQ301" s="1">
        <f t="shared" si="290"/>
        <v>0.88286916947943861</v>
      </c>
      <c r="BR301" s="1">
        <f>SUM(BP$3:BP301)</f>
        <v>267.21792397259327</v>
      </c>
      <c r="BS301" s="1">
        <f>SUM(BQ$3:BQ301)</f>
        <v>195.25977421754189</v>
      </c>
      <c r="BT301" s="1">
        <f t="shared" si="291"/>
        <v>0.16542824128143802</v>
      </c>
      <c r="BU301" s="1">
        <f t="shared" si="292"/>
        <v>3.6540973959010098E-2</v>
      </c>
      <c r="BV301" s="1">
        <f>SUM(BT$3:BT301)</f>
        <v>13.593359384069238</v>
      </c>
      <c r="BW301" s="1">
        <f>SUM(BU$3:BU301)</f>
        <v>4.4489779819823934</v>
      </c>
      <c r="BX301" s="1">
        <f t="shared" si="293"/>
        <v>18.042337366051633</v>
      </c>
      <c r="BY301" s="34">
        <f t="shared" si="294"/>
        <v>9.1443814020868448</v>
      </c>
      <c r="BZ301" s="33">
        <f t="shared" si="295"/>
        <v>0.16481433231593703</v>
      </c>
      <c r="CA301" s="14">
        <f t="shared" si="296"/>
        <v>1.4682411242622455</v>
      </c>
      <c r="CB301" s="1">
        <f t="shared" si="297"/>
        <v>6.0674334928777496</v>
      </c>
      <c r="CC301" s="1">
        <f t="shared" si="298"/>
        <v>0.6810870390941236</v>
      </c>
      <c r="CD301" s="1">
        <f>SUM(CB$3:CB301)</f>
        <v>447.9252465378288</v>
      </c>
      <c r="CE301" s="1">
        <f>SUM(CC$3:CC301)</f>
        <v>159.31715139195126</v>
      </c>
      <c r="CF301" s="1">
        <f t="shared" si="299"/>
        <v>0.50224866135488044</v>
      </c>
      <c r="CG301" s="1">
        <f t="shared" si="300"/>
        <v>2.8189435784729003E-2</v>
      </c>
      <c r="CH301" s="1">
        <f>SUM(CF$3:CF301)</f>
        <v>25.413512514689138</v>
      </c>
      <c r="CI301" s="1">
        <f>SUM(CG$3:CG301)</f>
        <v>3.5667727671556411</v>
      </c>
      <c r="CJ301" s="1">
        <f t="shared" si="301"/>
        <v>28.980285281844779</v>
      </c>
      <c r="CK301" s="34">
        <f t="shared" si="302"/>
        <v>21.846739747533498</v>
      </c>
      <c r="CL301" s="33">
        <f t="shared" si="303"/>
        <v>8.0921714866272573E-2</v>
      </c>
      <c r="CM301" s="14">
        <f t="shared" si="304"/>
        <v>1.5521337417119099</v>
      </c>
      <c r="CN301" s="1">
        <f t="shared" si="305"/>
        <v>12.357622445996764</v>
      </c>
      <c r="CO301" s="1">
        <f t="shared" si="306"/>
        <v>0.64427437734654258</v>
      </c>
      <c r="CP301" s="1">
        <f>SUM(CN$3:CN301)</f>
        <v>583.08114890056822</v>
      </c>
      <c r="CQ301" s="1">
        <f>SUM(CO$3:CO301)</f>
        <v>152.35176614703229</v>
      </c>
      <c r="CR301" s="1">
        <f t="shared" si="307"/>
        <v>1.0229365246963988</v>
      </c>
      <c r="CS301" s="1">
        <f t="shared" si="308"/>
        <v>2.6665800617954125E-2</v>
      </c>
      <c r="CT301" s="1">
        <f>SUM(CR$3:CR301)</f>
        <v>35.175834944957138</v>
      </c>
      <c r="CU301" s="1">
        <f>SUM(CS$3:CS301)</f>
        <v>3.3991600106775111</v>
      </c>
      <c r="CV301" s="1">
        <f t="shared" si="309"/>
        <v>38.574994955634651</v>
      </c>
      <c r="CW301" s="34">
        <f t="shared" si="310"/>
        <v>31.776674934279626</v>
      </c>
    </row>
    <row r="302" spans="39:101" x14ac:dyDescent="0.15">
      <c r="AM302" s="12">
        <v>299</v>
      </c>
      <c r="AN302" s="13">
        <f t="shared" si="311"/>
        <v>12593.377926421404</v>
      </c>
      <c r="AO302" s="14">
        <f t="shared" si="270"/>
        <v>4919.5420051119991</v>
      </c>
      <c r="AP302" s="33">
        <f t="shared" si="271"/>
        <v>0.9153541549121732</v>
      </c>
      <c r="AQ302" s="14">
        <f t="shared" si="272"/>
        <v>0.71223957773096525</v>
      </c>
      <c r="AR302" s="1">
        <f t="shared" si="273"/>
        <v>1.0924733280922818</v>
      </c>
      <c r="AS302" s="1">
        <f t="shared" si="274"/>
        <v>1.4040219488866017</v>
      </c>
      <c r="AT302" s="1">
        <f>SUM(AR$3:AR302)</f>
        <v>188.57823658366397</v>
      </c>
      <c r="AU302" s="1">
        <f>SUM(AS$3:AS302)</f>
        <v>275.69771936324804</v>
      </c>
      <c r="AV302" s="1">
        <f t="shared" si="275"/>
        <v>9.0735979194331184E-2</v>
      </c>
      <c r="AW302" s="1">
        <f t="shared" si="276"/>
        <v>5.8305911488485268E-2</v>
      </c>
      <c r="AX302" s="1">
        <f>SUM(AV$3:AV302)</f>
        <v>9.0897580168520378</v>
      </c>
      <c r="AY302" s="1">
        <f>SUM(AW$3:AW302)</f>
        <v>6.5481075200814978</v>
      </c>
      <c r="AZ302" s="1">
        <f t="shared" si="277"/>
        <v>15.637865536933536</v>
      </c>
      <c r="BA302" s="1">
        <f t="shared" si="278"/>
        <v>2.54165049677054</v>
      </c>
      <c r="BB302" s="33">
        <f t="shared" si="279"/>
        <v>0.83146153746250895</v>
      </c>
      <c r="BC302" s="14">
        <f t="shared" si="280"/>
        <v>0.79613219518062961</v>
      </c>
      <c r="BD302" s="1">
        <f t="shared" si="281"/>
        <v>1.2027014539383796</v>
      </c>
      <c r="BE302" s="1">
        <f t="shared" si="282"/>
        <v>1.2560728055635484</v>
      </c>
      <c r="BF302" s="1">
        <f>SUM(BD$3:BD302)</f>
        <v>200.17804357780636</v>
      </c>
      <c r="BG302" s="1">
        <f>SUM(BE$3:BE302)</f>
        <v>254.71458272198007</v>
      </c>
      <c r="BH302" s="1">
        <f t="shared" si="283"/>
        <v>9.9891037424326534E-2</v>
      </c>
      <c r="BI302" s="1">
        <f t="shared" si="284"/>
        <v>5.2161912342152915E-2</v>
      </c>
      <c r="BJ302" s="1">
        <f>SUM(BH$3:BH302)</f>
        <v>9.7336933696527943</v>
      </c>
      <c r="BK302" s="1">
        <f>SUM(BI$3:BI302)</f>
        <v>5.9906594971670373</v>
      </c>
      <c r="BL302" s="1">
        <f t="shared" si="285"/>
        <v>15.724352866819832</v>
      </c>
      <c r="BM302" s="34">
        <f t="shared" si="286"/>
        <v>3.743033872485757</v>
      </c>
      <c r="BN302" s="33">
        <f t="shared" si="287"/>
        <v>0.49589106766385116</v>
      </c>
      <c r="BO302" s="14">
        <f t="shared" si="288"/>
        <v>1.1317026649792874</v>
      </c>
      <c r="BP302" s="1">
        <f t="shared" si="289"/>
        <v>2.0165719151002501</v>
      </c>
      <c r="BQ302" s="1">
        <f t="shared" si="290"/>
        <v>0.88362432195766027</v>
      </c>
      <c r="BR302" s="1">
        <f>SUM(BP$3:BP302)</f>
        <v>269.23449588769353</v>
      </c>
      <c r="BS302" s="1">
        <f>SUM(BQ$3:BQ302)</f>
        <v>196.14339853949954</v>
      </c>
      <c r="BT302" s="1">
        <f t="shared" si="291"/>
        <v>0.16748750072638188</v>
      </c>
      <c r="BU302" s="1">
        <f t="shared" si="292"/>
        <v>3.6694954481297275E-2</v>
      </c>
      <c r="BV302" s="1">
        <f>SUM(BT$3:BT302)</f>
        <v>13.760846884795621</v>
      </c>
      <c r="BW302" s="1">
        <f>SUM(BU$3:BU302)</f>
        <v>4.4856729364636907</v>
      </c>
      <c r="BX302" s="1">
        <f t="shared" si="293"/>
        <v>18.246519821259312</v>
      </c>
      <c r="BY302" s="34">
        <f t="shared" si="294"/>
        <v>9.2751739483319291</v>
      </c>
      <c r="BZ302" s="33">
        <f t="shared" si="295"/>
        <v>0.16032059786519345</v>
      </c>
      <c r="CA302" s="14">
        <f t="shared" si="296"/>
        <v>1.4672731347779453</v>
      </c>
      <c r="CB302" s="1">
        <f t="shared" si="297"/>
        <v>6.2375016892143584</v>
      </c>
      <c r="CC302" s="1">
        <f t="shared" si="298"/>
        <v>0.68153636585961097</v>
      </c>
      <c r="CD302" s="1">
        <f>SUM(CB$3:CB302)</f>
        <v>454.16274822704315</v>
      </c>
      <c r="CE302" s="1">
        <f>SUM(CC$3:CC302)</f>
        <v>159.99868775781087</v>
      </c>
      <c r="CF302" s="1">
        <f t="shared" si="299"/>
        <v>0.51805916807641472</v>
      </c>
      <c r="CG302" s="1">
        <f t="shared" si="300"/>
        <v>2.8302690748892176E-2</v>
      </c>
      <c r="CH302" s="1">
        <f>SUM(CF$3:CF302)</f>
        <v>25.931571682765554</v>
      </c>
      <c r="CI302" s="1">
        <f>SUM(CG$3:CG302)</f>
        <v>3.5950754579045334</v>
      </c>
      <c r="CJ302" s="1">
        <f t="shared" si="301"/>
        <v>29.526647140670086</v>
      </c>
      <c r="CK302" s="34">
        <f t="shared" si="302"/>
        <v>22.336496224861023</v>
      </c>
      <c r="CL302" s="33">
        <f t="shared" si="303"/>
        <v>7.6427980415528979E-2</v>
      </c>
      <c r="CM302" s="14">
        <f t="shared" si="304"/>
        <v>1.5511657522276097</v>
      </c>
      <c r="CN302" s="1">
        <f t="shared" si="305"/>
        <v>13.08421332819643</v>
      </c>
      <c r="CO302" s="1">
        <f t="shared" si="306"/>
        <v>0.64467643033242095</v>
      </c>
      <c r="CP302" s="1">
        <f>SUM(CN$3:CN302)</f>
        <v>596.16536222876471</v>
      </c>
      <c r="CQ302" s="1">
        <f>SUM(CO$3:CO302)</f>
        <v>152.99644257736472</v>
      </c>
      <c r="CR302" s="1">
        <f t="shared" si="307"/>
        <v>1.086716606980759</v>
      </c>
      <c r="CS302" s="1">
        <f t="shared" si="308"/>
        <v>2.6771979537415815E-2</v>
      </c>
      <c r="CT302" s="1">
        <f>SUM(CR$3:CR302)</f>
        <v>36.262551551937896</v>
      </c>
      <c r="CU302" s="1">
        <f>SUM(CS$3:CS302)</f>
        <v>3.4259319902149268</v>
      </c>
      <c r="CV302" s="1">
        <f t="shared" si="309"/>
        <v>39.688483542152824</v>
      </c>
      <c r="CW302" s="34">
        <f t="shared" si="310"/>
        <v>32.836619561722969</v>
      </c>
    </row>
    <row r="303" spans="39:101" x14ac:dyDescent="0.15">
      <c r="AM303" s="12">
        <v>300</v>
      </c>
      <c r="AN303" s="13">
        <f t="shared" si="311"/>
        <v>12551.4</v>
      </c>
      <c r="AO303" s="14">
        <f t="shared" si="270"/>
        <v>4946.9123269999991</v>
      </c>
      <c r="AP303" s="33">
        <f t="shared" si="271"/>
        <v>0.91087280070452414</v>
      </c>
      <c r="AQ303" s="14">
        <f t="shared" si="272"/>
        <v>0.71129561949647047</v>
      </c>
      <c r="AR303" s="1">
        <f t="shared" si="273"/>
        <v>1.0978481289885256</v>
      </c>
      <c r="AS303" s="1">
        <f t="shared" si="274"/>
        <v>1.4058852221076585</v>
      </c>
      <c r="AT303" s="1">
        <f>SUM(AR$3:AR303)</f>
        <v>189.67608471265248</v>
      </c>
      <c r="AU303" s="1">
        <f>SUM(AS$3:AS303)</f>
        <v>277.1036045853557</v>
      </c>
      <c r="AV303" s="1">
        <f t="shared" si="275"/>
        <v>9.1487344082377131E-2</v>
      </c>
      <c r="AW303" s="1">
        <f t="shared" si="276"/>
        <v>5.8578550921152439E-2</v>
      </c>
      <c r="AX303" s="1">
        <f>SUM(AV$3:AV303)</f>
        <v>9.1812453609344153</v>
      </c>
      <c r="AY303" s="1">
        <f>SUM(AW$3:AW303)</f>
        <v>6.6066860710026498</v>
      </c>
      <c r="AZ303" s="1">
        <f t="shared" si="277"/>
        <v>15.787931431937064</v>
      </c>
      <c r="BA303" s="1">
        <f t="shared" si="278"/>
        <v>2.5745592899317655</v>
      </c>
      <c r="BB303" s="33">
        <f t="shared" si="279"/>
        <v>0.82698018325485978</v>
      </c>
      <c r="BC303" s="14">
        <f t="shared" si="280"/>
        <v>0.79518823694613494</v>
      </c>
      <c r="BD303" s="1">
        <f t="shared" si="281"/>
        <v>1.2092188183568828</v>
      </c>
      <c r="BE303" s="1">
        <f t="shared" si="282"/>
        <v>1.2575638742348987</v>
      </c>
      <c r="BF303" s="1">
        <f>SUM(BD$3:BD303)</f>
        <v>201.38726239616324</v>
      </c>
      <c r="BG303" s="1">
        <f>SUM(BE$3:BE303)</f>
        <v>255.97214659621497</v>
      </c>
      <c r="BH303" s="1">
        <f t="shared" si="283"/>
        <v>0.10076823486307357</v>
      </c>
      <c r="BI303" s="1">
        <f t="shared" si="284"/>
        <v>5.2398494759787445E-2</v>
      </c>
      <c r="BJ303" s="1">
        <f>SUM(BH$3:BH303)</f>
        <v>9.8344616045158677</v>
      </c>
      <c r="BK303" s="1">
        <f>SUM(BI$3:BI303)</f>
        <v>6.0430579919268244</v>
      </c>
      <c r="BL303" s="1">
        <f t="shared" si="285"/>
        <v>15.877519596442692</v>
      </c>
      <c r="BM303" s="34">
        <f t="shared" si="286"/>
        <v>3.7914036125890433</v>
      </c>
      <c r="BN303" s="33">
        <f t="shared" si="287"/>
        <v>0.49140971345620205</v>
      </c>
      <c r="BO303" s="14">
        <f t="shared" si="288"/>
        <v>1.1307587067447926</v>
      </c>
      <c r="BP303" s="1">
        <f t="shared" si="289"/>
        <v>2.0349618101090448</v>
      </c>
      <c r="BQ303" s="1">
        <f t="shared" si="290"/>
        <v>0.88436197221844226</v>
      </c>
      <c r="BR303" s="1">
        <f>SUM(BP$3:BP303)</f>
        <v>271.26945769780258</v>
      </c>
      <c r="BS303" s="1">
        <f>SUM(BQ$3:BQ303)</f>
        <v>197.02776051171799</v>
      </c>
      <c r="BT303" s="1">
        <f t="shared" si="291"/>
        <v>0.1695801508424204</v>
      </c>
      <c r="BU303" s="1">
        <f t="shared" si="292"/>
        <v>3.6848415509101763E-2</v>
      </c>
      <c r="BV303" s="1">
        <f>SUM(BT$3:BT303)</f>
        <v>13.930427035638042</v>
      </c>
      <c r="BW303" s="1">
        <f>SUM(BU$3:BU303)</f>
        <v>4.5225213519727925</v>
      </c>
      <c r="BX303" s="1">
        <f t="shared" si="293"/>
        <v>18.452948387610835</v>
      </c>
      <c r="BY303" s="34">
        <f t="shared" si="294"/>
        <v>9.4079056836652484</v>
      </c>
      <c r="BZ303" s="33">
        <f t="shared" si="295"/>
        <v>0.15583924365754434</v>
      </c>
      <c r="CA303" s="14">
        <f t="shared" si="296"/>
        <v>1.4663291765434505</v>
      </c>
      <c r="CB303" s="1">
        <f t="shared" si="297"/>
        <v>6.4168689255030849</v>
      </c>
      <c r="CC303" s="1">
        <f t="shared" si="298"/>
        <v>0.68197510899788594</v>
      </c>
      <c r="CD303" s="1">
        <f>SUM(CB$3:CB303)</f>
        <v>460.57961715254623</v>
      </c>
      <c r="CE303" s="1">
        <f>SUM(CC$3:CC303)</f>
        <v>160.68066286680875</v>
      </c>
      <c r="CF303" s="1">
        <f t="shared" si="299"/>
        <v>0.53473907712525715</v>
      </c>
      <c r="CG303" s="1">
        <f t="shared" si="300"/>
        <v>2.8415629541578582E-2</v>
      </c>
      <c r="CH303" s="1">
        <f>SUM(CF$3:CF303)</f>
        <v>26.46631075989081</v>
      </c>
      <c r="CI303" s="1">
        <f>SUM(CG$3:CG303)</f>
        <v>3.6234910874461121</v>
      </c>
      <c r="CJ303" s="1">
        <f t="shared" si="301"/>
        <v>30.089801847336922</v>
      </c>
      <c r="CK303" s="34">
        <f t="shared" si="302"/>
        <v>22.842819672444698</v>
      </c>
      <c r="CL303" s="33">
        <f t="shared" si="303"/>
        <v>7.1946626207879893E-2</v>
      </c>
      <c r="CM303" s="14">
        <f t="shared" si="304"/>
        <v>1.5502217939931149</v>
      </c>
      <c r="CN303" s="1">
        <f t="shared" si="305"/>
        <v>13.899192397300707</v>
      </c>
      <c r="CO303" s="1">
        <f t="shared" si="306"/>
        <v>0.64506898553152536</v>
      </c>
      <c r="CP303" s="1">
        <f>SUM(CN$3:CN303)</f>
        <v>610.06455462606539</v>
      </c>
      <c r="CQ303" s="1">
        <f>SUM(CO$3:CO303)</f>
        <v>153.64151156289626</v>
      </c>
      <c r="CR303" s="1">
        <f t="shared" si="307"/>
        <v>1.1582660331083923</v>
      </c>
      <c r="CS303" s="1">
        <f t="shared" si="308"/>
        <v>2.6877874397146888E-2</v>
      </c>
      <c r="CT303" s="1">
        <f>SUM(CR$3:CR303)</f>
        <v>37.420817585046287</v>
      </c>
      <c r="CU303" s="1">
        <f>SUM(CS$3:CS303)</f>
        <v>3.4528098646120737</v>
      </c>
      <c r="CV303" s="1">
        <f t="shared" si="309"/>
        <v>40.873627449658358</v>
      </c>
      <c r="CW303" s="34">
        <f t="shared" si="310"/>
        <v>33.968007720434215</v>
      </c>
    </row>
    <row r="304" spans="39:101" x14ac:dyDescent="0.15">
      <c r="AM304" s="12">
        <v>301</v>
      </c>
      <c r="AN304" s="13">
        <f t="shared" si="311"/>
        <v>12509.70099667774</v>
      </c>
      <c r="AO304" s="14">
        <f t="shared" si="270"/>
        <v>4974.3727976319997</v>
      </c>
      <c r="AP304" s="33">
        <f t="shared" si="271"/>
        <v>0.90640364528734707</v>
      </c>
      <c r="AQ304" s="14">
        <f t="shared" si="272"/>
        <v>0.7103755110591593</v>
      </c>
      <c r="AR304" s="1">
        <f t="shared" si="273"/>
        <v>1.1032612293642985</v>
      </c>
      <c r="AS304" s="1">
        <f t="shared" si="274"/>
        <v>1.4077061841687291</v>
      </c>
      <c r="AT304" s="1">
        <f>SUM(AR$3:AR304)</f>
        <v>190.77934594201679</v>
      </c>
      <c r="AU304" s="1">
        <f>SUM(AS$3:AS304)</f>
        <v>278.51131076952441</v>
      </c>
      <c r="AV304" s="1">
        <f t="shared" si="275"/>
        <v>9.2244897232959394E-2</v>
      </c>
      <c r="AW304" s="1">
        <f t="shared" si="276"/>
        <v>5.8849939088164924E-2</v>
      </c>
      <c r="AX304" s="1">
        <f>SUM(AV$3:AV304)</f>
        <v>9.2734902581673744</v>
      </c>
      <c r="AY304" s="1">
        <f>SUM(AW$3:AW304)</f>
        <v>6.6655360100908148</v>
      </c>
      <c r="AZ304" s="1">
        <f t="shared" si="277"/>
        <v>15.939026268258189</v>
      </c>
      <c r="BA304" s="1">
        <f t="shared" si="278"/>
        <v>2.6079542480765596</v>
      </c>
      <c r="BB304" s="33">
        <f t="shared" si="279"/>
        <v>0.82251102783768282</v>
      </c>
      <c r="BC304" s="14">
        <f t="shared" si="280"/>
        <v>0.79426812850882367</v>
      </c>
      <c r="BD304" s="1">
        <f t="shared" si="281"/>
        <v>1.2157891701816106</v>
      </c>
      <c r="BE304" s="1">
        <f t="shared" si="282"/>
        <v>1.2590206809348146</v>
      </c>
      <c r="BF304" s="1">
        <f>SUM(BD$3:BD304)</f>
        <v>202.60305156634485</v>
      </c>
      <c r="BG304" s="1">
        <f>SUM(BE$3:BE304)</f>
        <v>257.23116727714978</v>
      </c>
      <c r="BH304" s="1">
        <f t="shared" si="283"/>
        <v>0.10165348339574022</v>
      </c>
      <c r="BI304" s="1">
        <f t="shared" si="284"/>
        <v>5.2634059022413776E-2</v>
      </c>
      <c r="BJ304" s="1">
        <f>SUM(BH$3:BH304)</f>
        <v>9.9361150879116078</v>
      </c>
      <c r="BK304" s="1">
        <f>SUM(BI$3:BI304)</f>
        <v>6.0956920509492383</v>
      </c>
      <c r="BL304" s="1">
        <f t="shared" si="285"/>
        <v>16.031807138860845</v>
      </c>
      <c r="BM304" s="34">
        <f t="shared" si="286"/>
        <v>3.8404230369623695</v>
      </c>
      <c r="BN304" s="33">
        <f t="shared" si="287"/>
        <v>0.48694055803902497</v>
      </c>
      <c r="BO304" s="14">
        <f t="shared" si="288"/>
        <v>1.1298385983074812</v>
      </c>
      <c r="BP304" s="1">
        <f t="shared" si="289"/>
        <v>2.0536387521859636</v>
      </c>
      <c r="BQ304" s="1">
        <f t="shared" si="290"/>
        <v>0.88508217146946311</v>
      </c>
      <c r="BR304" s="1">
        <f>SUM(BP$3:BP304)</f>
        <v>273.32309644998855</v>
      </c>
      <c r="BS304" s="1">
        <f>SUM(BQ$3:BQ304)</f>
        <v>197.91284268318745</v>
      </c>
      <c r="BT304" s="1">
        <f t="shared" si="291"/>
        <v>0.17170701789110415</v>
      </c>
      <c r="BU304" s="1">
        <f t="shared" si="292"/>
        <v>3.7001351890598388E-2</v>
      </c>
      <c r="BV304" s="1">
        <f>SUM(BT$3:BT304)</f>
        <v>14.102134053529145</v>
      </c>
      <c r="BW304" s="1">
        <f>SUM(BU$3:BU304)</f>
        <v>4.559522703863391</v>
      </c>
      <c r="BX304" s="1">
        <f t="shared" si="293"/>
        <v>18.661656757392535</v>
      </c>
      <c r="BY304" s="34">
        <f t="shared" si="294"/>
        <v>9.542611349665755</v>
      </c>
      <c r="BZ304" s="33">
        <f t="shared" si="295"/>
        <v>0.15137008824036724</v>
      </c>
      <c r="CA304" s="14">
        <f t="shared" si="296"/>
        <v>1.4654090681061391</v>
      </c>
      <c r="CB304" s="1">
        <f t="shared" si="297"/>
        <v>6.6063250119274288</v>
      </c>
      <c r="CC304" s="1">
        <f t="shared" si="298"/>
        <v>0.68240331096925511</v>
      </c>
      <c r="CD304" s="1">
        <f>SUM(CB$3:CB304)</f>
        <v>467.18594216447366</v>
      </c>
      <c r="CE304" s="1">
        <f>SUM(CC$3:CC304)</f>
        <v>161.36306617777799</v>
      </c>
      <c r="CF304" s="1">
        <f t="shared" si="299"/>
        <v>0.55236217460837667</v>
      </c>
      <c r="CG304" s="1">
        <f t="shared" si="300"/>
        <v>2.8528249528020248E-2</v>
      </c>
      <c r="CH304" s="1">
        <f>SUM(CF$3:CF304)</f>
        <v>27.018672934499186</v>
      </c>
      <c r="CI304" s="1">
        <f>SUM(CG$3:CG304)</f>
        <v>3.6520193369741323</v>
      </c>
      <c r="CJ304" s="1">
        <f t="shared" si="301"/>
        <v>30.670692271473317</v>
      </c>
      <c r="CK304" s="34">
        <f t="shared" si="302"/>
        <v>23.366653597525055</v>
      </c>
      <c r="CL304" s="33">
        <f t="shared" si="303"/>
        <v>6.7477470790702807E-2</v>
      </c>
      <c r="CM304" s="14">
        <f t="shared" si="304"/>
        <v>1.5493016855558037</v>
      </c>
      <c r="CN304" s="1">
        <f t="shared" si="305"/>
        <v>14.819761148157648</v>
      </c>
      <c r="CO304" s="1">
        <f t="shared" si="306"/>
        <v>0.64545208291131195</v>
      </c>
      <c r="CP304" s="1">
        <f>SUM(CN$3:CN304)</f>
        <v>624.88431577422307</v>
      </c>
      <c r="CQ304" s="1">
        <f>SUM(CO$3:CO304)</f>
        <v>154.28696364580756</v>
      </c>
      <c r="CR304" s="1">
        <f t="shared" si="307"/>
        <v>1.2390966959987366</v>
      </c>
      <c r="CS304" s="1">
        <f t="shared" si="308"/>
        <v>2.6983482910597902E-2</v>
      </c>
      <c r="CT304" s="1">
        <f>SUM(CR$3:CR304)</f>
        <v>38.659914281045026</v>
      </c>
      <c r="CU304" s="1">
        <f>SUM(CS$3:CS304)</f>
        <v>3.4797933475226714</v>
      </c>
      <c r="CV304" s="1">
        <f t="shared" si="309"/>
        <v>42.139707628567699</v>
      </c>
      <c r="CW304" s="34">
        <f t="shared" si="310"/>
        <v>35.180120933522353</v>
      </c>
    </row>
    <row r="305" spans="39:101" x14ac:dyDescent="0.15">
      <c r="AM305" s="12">
        <v>302</v>
      </c>
      <c r="AN305" s="13">
        <f t="shared" si="311"/>
        <v>12468.278145695363</v>
      </c>
      <c r="AO305" s="14">
        <f t="shared" si="270"/>
        <v>5001.9234170079999</v>
      </c>
      <c r="AP305" s="33">
        <f t="shared" si="271"/>
        <v>0.90194650961136558</v>
      </c>
      <c r="AQ305" s="14">
        <f t="shared" si="272"/>
        <v>0.7094790733697548</v>
      </c>
      <c r="AR305" s="1">
        <f t="shared" si="273"/>
        <v>1.1087131990021051</v>
      </c>
      <c r="AS305" s="1">
        <f t="shared" si="274"/>
        <v>1.4094848425202757</v>
      </c>
      <c r="AT305" s="1">
        <f>SUM(AR$3:AR305)</f>
        <v>191.88805914101889</v>
      </c>
      <c r="AU305" s="1">
        <f>SUM(AS$3:AS305)</f>
        <v>279.92079561204469</v>
      </c>
      <c r="AV305" s="1">
        <f t="shared" si="275"/>
        <v>9.3008718360732143E-2</v>
      </c>
      <c r="AW305" s="1">
        <f t="shared" si="276"/>
        <v>5.9120058672378233E-2</v>
      </c>
      <c r="AX305" s="1">
        <f>SUM(AV$3:AV305)</f>
        <v>9.3664989765281064</v>
      </c>
      <c r="AY305" s="1">
        <f>SUM(AW$3:AW305)</f>
        <v>6.7246560687631929</v>
      </c>
      <c r="AZ305" s="1">
        <f t="shared" si="277"/>
        <v>16.091155045291298</v>
      </c>
      <c r="BA305" s="1">
        <f t="shared" si="278"/>
        <v>2.6418429077649135</v>
      </c>
      <c r="BB305" s="33">
        <f t="shared" si="279"/>
        <v>0.81805389216170121</v>
      </c>
      <c r="BC305" s="14">
        <f t="shared" si="280"/>
        <v>0.79337169081941916</v>
      </c>
      <c r="BD305" s="1">
        <f t="shared" si="281"/>
        <v>1.2224133514694338</v>
      </c>
      <c r="BE305" s="1">
        <f t="shared" si="282"/>
        <v>1.2604432595359794</v>
      </c>
      <c r="BF305" s="1">
        <f>SUM(BD$3:BD305)</f>
        <v>203.82546491781429</v>
      </c>
      <c r="BG305" s="1">
        <f>SUM(BE$3:BE305)</f>
        <v>258.49161053668576</v>
      </c>
      <c r="BH305" s="1">
        <f t="shared" si="283"/>
        <v>0.10254689781771362</v>
      </c>
      <c r="BI305" s="1">
        <f t="shared" si="284"/>
        <v>5.2868592274981356E-2</v>
      </c>
      <c r="BJ305" s="1">
        <f>SUM(BH$3:BH305)</f>
        <v>10.038661985729322</v>
      </c>
      <c r="BK305" s="1">
        <f>SUM(BI$3:BI305)</f>
        <v>6.1485606432242195</v>
      </c>
      <c r="BL305" s="1">
        <f t="shared" si="285"/>
        <v>16.187222628953542</v>
      </c>
      <c r="BM305" s="34">
        <f t="shared" si="286"/>
        <v>3.8901013425051021</v>
      </c>
      <c r="BN305" s="33">
        <f t="shared" si="287"/>
        <v>0.48248342236304342</v>
      </c>
      <c r="BO305" s="14">
        <f t="shared" si="288"/>
        <v>1.128942160618077</v>
      </c>
      <c r="BP305" s="1">
        <f t="shared" si="289"/>
        <v>2.0726100704192745</v>
      </c>
      <c r="BQ305" s="1">
        <f t="shared" si="290"/>
        <v>0.88578497188245386</v>
      </c>
      <c r="BR305" s="1">
        <f>SUM(BP$3:BP305)</f>
        <v>275.39570652040783</v>
      </c>
      <c r="BS305" s="1">
        <f>SUM(BQ$3:BQ305)</f>
        <v>198.79862765506991</v>
      </c>
      <c r="BT305" s="1">
        <f t="shared" si="291"/>
        <v>0.17386895590739471</v>
      </c>
      <c r="BU305" s="1">
        <f t="shared" si="292"/>
        <v>3.7153758542847373E-2</v>
      </c>
      <c r="BV305" s="1">
        <f>SUM(BT$3:BT305)</f>
        <v>14.27600300943654</v>
      </c>
      <c r="BW305" s="1">
        <f>SUM(BU$3:BU305)</f>
        <v>4.5966764624062382</v>
      </c>
      <c r="BX305" s="1">
        <f t="shared" si="293"/>
        <v>18.87267947184278</v>
      </c>
      <c r="BY305" s="34">
        <f t="shared" si="294"/>
        <v>9.6793265470303016</v>
      </c>
      <c r="BZ305" s="33">
        <f t="shared" si="295"/>
        <v>0.14691295256438575</v>
      </c>
      <c r="CA305" s="14">
        <f t="shared" si="296"/>
        <v>1.4645126304167346</v>
      </c>
      <c r="CB305" s="1">
        <f t="shared" si="297"/>
        <v>6.8067517706564518</v>
      </c>
      <c r="CC305" s="1">
        <f t="shared" si="298"/>
        <v>0.68282101446639276</v>
      </c>
      <c r="CD305" s="1">
        <f>SUM(CB$3:CB305)</f>
        <v>473.99269393513009</v>
      </c>
      <c r="CE305" s="1">
        <f>SUM(CC$3:CC305)</f>
        <v>162.04588719224438</v>
      </c>
      <c r="CF305" s="1">
        <f t="shared" si="299"/>
        <v>0.57101084298284677</v>
      </c>
      <c r="CG305" s="1">
        <f t="shared" si="300"/>
        <v>2.8640548106784808E-2</v>
      </c>
      <c r="CH305" s="1">
        <f>SUM(CF$3:CF305)</f>
        <v>27.589683777482033</v>
      </c>
      <c r="CI305" s="1">
        <f>SUM(CG$3:CG305)</f>
        <v>3.6806598850809169</v>
      </c>
      <c r="CJ305" s="1">
        <f t="shared" si="301"/>
        <v>31.270343662562951</v>
      </c>
      <c r="CK305" s="34">
        <f t="shared" si="302"/>
        <v>23.909023892401116</v>
      </c>
      <c r="CL305" s="33">
        <f t="shared" si="303"/>
        <v>6.3020335114721285E-2</v>
      </c>
      <c r="CM305" s="14">
        <f t="shared" si="304"/>
        <v>1.548405247866399</v>
      </c>
      <c r="CN305" s="1">
        <f t="shared" si="305"/>
        <v>15.867894040544449</v>
      </c>
      <c r="CO305" s="1">
        <f t="shared" si="306"/>
        <v>0.64582576258891822</v>
      </c>
      <c r="CP305" s="1">
        <f>SUM(CN$3:CN305)</f>
        <v>640.75220981476753</v>
      </c>
      <c r="CQ305" s="1">
        <f>SUM(CO$3:CO305)</f>
        <v>154.93278940839647</v>
      </c>
      <c r="CR305" s="1">
        <f t="shared" si="307"/>
        <v>1.3311400000678955</v>
      </c>
      <c r="CS305" s="1">
        <f t="shared" si="308"/>
        <v>2.7088802819701847E-2</v>
      </c>
      <c r="CT305" s="1">
        <f>SUM(CR$3:CR305)</f>
        <v>39.991054281112923</v>
      </c>
      <c r="CU305" s="1">
        <f>SUM(CS$3:CS305)</f>
        <v>3.5068821503423733</v>
      </c>
      <c r="CV305" s="1">
        <f t="shared" si="309"/>
        <v>43.497936431455294</v>
      </c>
      <c r="CW305" s="34">
        <f t="shared" si="310"/>
        <v>36.484172130770553</v>
      </c>
    </row>
    <row r="306" spans="39:101" x14ac:dyDescent="0.15">
      <c r="AM306" s="12">
        <v>303</v>
      </c>
      <c r="AN306" s="13">
        <f t="shared" si="311"/>
        <v>12427.128712871287</v>
      </c>
      <c r="AO306" s="14">
        <f t="shared" si="270"/>
        <v>5029.5641851279988</v>
      </c>
      <c r="AP306" s="33">
        <f t="shared" si="271"/>
        <v>0.89750121699099017</v>
      </c>
      <c r="AQ306" s="14">
        <f t="shared" si="272"/>
        <v>0.70860612974266779</v>
      </c>
      <c r="AR306" s="1">
        <f t="shared" si="273"/>
        <v>1.1142046172958435</v>
      </c>
      <c r="AS306" s="1">
        <f t="shared" si="274"/>
        <v>1.4112212102415098</v>
      </c>
      <c r="AT306" s="1">
        <f>SUM(AR$3:AR306)</f>
        <v>193.00226375831474</v>
      </c>
      <c r="AU306" s="1">
        <f>SUM(AS$3:AS306)</f>
        <v>281.33201682228622</v>
      </c>
      <c r="AV306" s="1">
        <f t="shared" si="275"/>
        <v>9.3778888622400164E-2</v>
      </c>
      <c r="AW306" s="1">
        <f t="shared" si="276"/>
        <v>5.9388892597663542E-2</v>
      </c>
      <c r="AX306" s="1">
        <f>SUM(AV$3:AV306)</f>
        <v>9.4602778651505073</v>
      </c>
      <c r="AY306" s="1">
        <f>SUM(AW$3:AW306)</f>
        <v>6.7840449613608564</v>
      </c>
      <c r="AZ306" s="1">
        <f t="shared" si="277"/>
        <v>16.244322826511365</v>
      </c>
      <c r="BA306" s="1">
        <f t="shared" si="278"/>
        <v>2.6762329037896508</v>
      </c>
      <c r="BB306" s="33">
        <f t="shared" si="279"/>
        <v>0.81360859954132569</v>
      </c>
      <c r="BC306" s="14">
        <f t="shared" si="280"/>
        <v>0.79249874719233226</v>
      </c>
      <c r="BD306" s="1">
        <f t="shared" si="281"/>
        <v>1.2290922202195909</v>
      </c>
      <c r="BE306" s="1">
        <f t="shared" si="282"/>
        <v>1.2618316477379983</v>
      </c>
      <c r="BF306" s="1">
        <f>SUM(BD$3:BD306)</f>
        <v>205.05455713803389</v>
      </c>
      <c r="BG306" s="1">
        <f>SUM(BE$3:BE306)</f>
        <v>259.75344218442376</v>
      </c>
      <c r="BH306" s="1">
        <f t="shared" si="283"/>
        <v>0.10344859520181557</v>
      </c>
      <c r="BI306" s="1">
        <f t="shared" si="284"/>
        <v>5.3102081842307428E-2</v>
      </c>
      <c r="BJ306" s="1">
        <f>SUM(BH$3:BH306)</f>
        <v>10.142110580931137</v>
      </c>
      <c r="BK306" s="1">
        <f>SUM(BI$3:BI306)</f>
        <v>6.2016627250665266</v>
      </c>
      <c r="BL306" s="1">
        <f t="shared" si="285"/>
        <v>16.343773305997665</v>
      </c>
      <c r="BM306" s="34">
        <f t="shared" si="286"/>
        <v>3.9404478558646101</v>
      </c>
      <c r="BN306" s="33">
        <f t="shared" si="287"/>
        <v>0.47803812974266802</v>
      </c>
      <c r="BO306" s="14">
        <f t="shared" si="288"/>
        <v>1.1280692169909898</v>
      </c>
      <c r="BP306" s="1">
        <f t="shared" si="289"/>
        <v>2.0918833410596527</v>
      </c>
      <c r="BQ306" s="1">
        <f t="shared" si="290"/>
        <v>0.88647042658197739</v>
      </c>
      <c r="BR306" s="1">
        <f>SUM(BP$3:BP306)</f>
        <v>277.48758986146748</v>
      </c>
      <c r="BS306" s="1">
        <f>SUM(BQ$3:BQ306)</f>
        <v>199.68509808165189</v>
      </c>
      <c r="BT306" s="1">
        <f t="shared" si="291"/>
        <v>0.17606684787252078</v>
      </c>
      <c r="BU306" s="1">
        <f t="shared" si="292"/>
        <v>3.7305630451991548E-2</v>
      </c>
      <c r="BV306" s="1">
        <f>SUM(BT$3:BT306)</f>
        <v>14.452069857309061</v>
      </c>
      <c r="BW306" s="1">
        <f>SUM(BU$3:BU306)</f>
        <v>4.63398209285823</v>
      </c>
      <c r="BX306" s="1">
        <f t="shared" si="293"/>
        <v>19.086051950167292</v>
      </c>
      <c r="BY306" s="34">
        <f t="shared" si="294"/>
        <v>9.81808776445083</v>
      </c>
      <c r="BZ306" s="33">
        <f t="shared" si="295"/>
        <v>0.14246765994401028</v>
      </c>
      <c r="CA306" s="14">
        <f t="shared" si="296"/>
        <v>1.4636396867896477</v>
      </c>
      <c r="CB306" s="1">
        <f t="shared" si="297"/>
        <v>7.0191368370407679</v>
      </c>
      <c r="CC306" s="1">
        <f t="shared" si="298"/>
        <v>0.68322826241026802</v>
      </c>
      <c r="CD306" s="1">
        <f>SUM(CB$3:CB306)</f>
        <v>481.01183077217087</v>
      </c>
      <c r="CE306" s="1">
        <f>SUM(CC$3:CC306)</f>
        <v>162.72911545465465</v>
      </c>
      <c r="CF306" s="1">
        <f t="shared" si="299"/>
        <v>0.59077735045093127</v>
      </c>
      <c r="CG306" s="1">
        <f t="shared" si="300"/>
        <v>2.8752522709765447E-2</v>
      </c>
      <c r="CH306" s="1">
        <f>SUM(CF$3:CF306)</f>
        <v>28.180461127932965</v>
      </c>
      <c r="CI306" s="1">
        <f>SUM(CG$3:CG306)</f>
        <v>3.7094124077906825</v>
      </c>
      <c r="CJ306" s="1">
        <f t="shared" si="301"/>
        <v>31.889873535723648</v>
      </c>
      <c r="CK306" s="34">
        <f t="shared" si="302"/>
        <v>24.471048720142281</v>
      </c>
      <c r="CL306" s="33">
        <f t="shared" si="303"/>
        <v>5.8575042494345843E-2</v>
      </c>
      <c r="CM306" s="14">
        <f t="shared" si="304"/>
        <v>1.5475323042393121</v>
      </c>
      <c r="CN306" s="1">
        <f t="shared" si="305"/>
        <v>17.072117362894417</v>
      </c>
      <c r="CO306" s="1">
        <f t="shared" si="306"/>
        <v>0.64619006482811292</v>
      </c>
      <c r="CP306" s="1">
        <f>SUM(CN$3:CN306)</f>
        <v>657.82432717766198</v>
      </c>
      <c r="CQ306" s="1">
        <f>SUM(CO$3:CO306)</f>
        <v>155.57897947322459</v>
      </c>
      <c r="CR306" s="1">
        <f t="shared" si="307"/>
        <v>1.4369032113769469</v>
      </c>
      <c r="CS306" s="1">
        <f t="shared" si="308"/>
        <v>2.7193831894849751E-2</v>
      </c>
      <c r="CT306" s="1">
        <f>SUM(CR$3:CR306)</f>
        <v>41.427957492489867</v>
      </c>
      <c r="CU306" s="1">
        <f>SUM(CS$3:CS306)</f>
        <v>3.5340759822372232</v>
      </c>
      <c r="CV306" s="1">
        <f t="shared" si="309"/>
        <v>44.962033474727093</v>
      </c>
      <c r="CW306" s="34">
        <f t="shared" si="310"/>
        <v>37.893881510252641</v>
      </c>
    </row>
    <row r="307" spans="39:101" x14ac:dyDescent="0.15">
      <c r="AM307" s="12">
        <v>304</v>
      </c>
      <c r="AN307" s="13">
        <f t="shared" si="311"/>
        <v>12386.249999999998</v>
      </c>
      <c r="AO307" s="14">
        <f t="shared" si="270"/>
        <v>5057.2951019919983</v>
      </c>
      <c r="AP307" s="33">
        <f t="shared" si="271"/>
        <v>0.89306759306544137</v>
      </c>
      <c r="AQ307" s="14">
        <f t="shared" si="272"/>
        <v>0.70775650581711891</v>
      </c>
      <c r="AR307" s="1">
        <f t="shared" si="273"/>
        <v>1.1197360734673114</v>
      </c>
      <c r="AS307" s="1">
        <f t="shared" si="274"/>
        <v>1.4129153060140085</v>
      </c>
      <c r="AT307" s="1">
        <f>SUM(AR$3:AR307)</f>
        <v>194.12199983178206</v>
      </c>
      <c r="AU307" s="1">
        <f>SUM(AS$3:AS307)</f>
        <v>282.74493212830021</v>
      </c>
      <c r="AV307" s="1">
        <f t="shared" si="275"/>
        <v>9.4555490648350754E-2</v>
      </c>
      <c r="AW307" s="1">
        <f t="shared" si="276"/>
        <v>5.9656424031702578E-2</v>
      </c>
      <c r="AX307" s="1">
        <f>SUM(AV$3:AV307)</f>
        <v>9.5548333557988574</v>
      </c>
      <c r="AY307" s="1">
        <f>SUM(AW$3:AW307)</f>
        <v>6.843701385392559</v>
      </c>
      <c r="AZ307" s="1">
        <f t="shared" si="277"/>
        <v>16.398534741191416</v>
      </c>
      <c r="BA307" s="1">
        <f t="shared" si="278"/>
        <v>2.7111319704062984</v>
      </c>
      <c r="BB307" s="33">
        <f t="shared" si="279"/>
        <v>0.80917497561577689</v>
      </c>
      <c r="BC307" s="14">
        <f t="shared" si="280"/>
        <v>0.79164912326678349</v>
      </c>
      <c r="BD307" s="1">
        <f t="shared" si="281"/>
        <v>1.235826650767353</v>
      </c>
      <c r="BE307" s="1">
        <f t="shared" si="282"/>
        <v>1.2631858870422861</v>
      </c>
      <c r="BF307" s="1">
        <f>SUM(BD$3:BD307)</f>
        <v>206.29038378880125</v>
      </c>
      <c r="BG307" s="1">
        <f>SUM(BE$3:BE307)</f>
        <v>261.01662807146607</v>
      </c>
      <c r="BH307" s="1">
        <f t="shared" si="283"/>
        <v>0.10435869495368759</v>
      </c>
      <c r="BI307" s="1">
        <f t="shared" si="284"/>
        <v>5.3334515230674298E-2</v>
      </c>
      <c r="BJ307" s="1">
        <f>SUM(BH$3:BH307)</f>
        <v>10.246469275884824</v>
      </c>
      <c r="BK307" s="1">
        <f>SUM(BI$3:BI307)</f>
        <v>6.2549972402972012</v>
      </c>
      <c r="BL307" s="1">
        <f t="shared" si="285"/>
        <v>16.501466516182024</v>
      </c>
      <c r="BM307" s="34">
        <f t="shared" si="286"/>
        <v>3.9914720355876225</v>
      </c>
      <c r="BN307" s="33">
        <f t="shared" si="287"/>
        <v>0.47360450581711916</v>
      </c>
      <c r="BO307" s="14">
        <f t="shared" si="288"/>
        <v>1.1272195930654412</v>
      </c>
      <c r="BP307" s="1">
        <f t="shared" si="289"/>
        <v>2.111466398054386</v>
      </c>
      <c r="BQ307" s="1">
        <f t="shared" si="290"/>
        <v>0.88713858963410031</v>
      </c>
      <c r="BR307" s="1">
        <f>SUM(BP$3:BP307)</f>
        <v>279.59905625952189</v>
      </c>
      <c r="BS307" s="1">
        <f>SUM(BQ$3:BQ307)</f>
        <v>200.57223667128599</v>
      </c>
      <c r="BT307" s="1">
        <f t="shared" si="291"/>
        <v>0.17830160694681479</v>
      </c>
      <c r="BU307" s="1">
        <f t="shared" si="292"/>
        <v>3.7456962673439786E-2</v>
      </c>
      <c r="BV307" s="1">
        <f>SUM(BT$3:BT307)</f>
        <v>14.630371464255875</v>
      </c>
      <c r="BW307" s="1">
        <f>SUM(BU$3:BU307)</f>
        <v>4.6714390555316694</v>
      </c>
      <c r="BX307" s="1">
        <f t="shared" si="293"/>
        <v>19.301810519787544</v>
      </c>
      <c r="BY307" s="34">
        <f t="shared" si="294"/>
        <v>9.9589324087242055</v>
      </c>
      <c r="BZ307" s="33">
        <f t="shared" si="295"/>
        <v>0.13803403601846148</v>
      </c>
      <c r="CA307" s="14">
        <f t="shared" si="296"/>
        <v>1.4627900628640986</v>
      </c>
      <c r="CB307" s="1">
        <f t="shared" si="297"/>
        <v>7.244590021741117</v>
      </c>
      <c r="CC307" s="1">
        <f t="shared" si="298"/>
        <v>0.68362509794606496</v>
      </c>
      <c r="CD307" s="1">
        <f>SUM(CB$3:CB307)</f>
        <v>488.25642079391196</v>
      </c>
      <c r="CE307" s="1">
        <f>SUM(CC$3:CC307)</f>
        <v>163.41274055260072</v>
      </c>
      <c r="CF307" s="1">
        <f t="shared" si="299"/>
        <v>0.61176537961369426</v>
      </c>
      <c r="CG307" s="1">
        <f t="shared" si="300"/>
        <v>2.8864170802167185E-2</v>
      </c>
      <c r="CH307" s="1">
        <f>SUM(CF$3:CF307)</f>
        <v>28.792226507546658</v>
      </c>
      <c r="CI307" s="1">
        <f>SUM(CG$3:CG307)</f>
        <v>3.7382765785928496</v>
      </c>
      <c r="CJ307" s="1">
        <f t="shared" si="301"/>
        <v>32.530503086139511</v>
      </c>
      <c r="CK307" s="34">
        <f t="shared" si="302"/>
        <v>25.053949928953809</v>
      </c>
      <c r="CL307" s="33">
        <f t="shared" si="303"/>
        <v>5.4141418568797013E-2</v>
      </c>
      <c r="CM307" s="14">
        <f t="shared" si="304"/>
        <v>1.5466826803137634</v>
      </c>
      <c r="CN307" s="1">
        <f t="shared" si="305"/>
        <v>18.470147743345681</v>
      </c>
      <c r="CO307" s="1">
        <f t="shared" si="306"/>
        <v>0.64654503003624364</v>
      </c>
      <c r="CP307" s="1">
        <f>SUM(CN$3:CN307)</f>
        <v>676.29447492100769</v>
      </c>
      <c r="CQ307" s="1">
        <f>SUM(CO$3:CO307)</f>
        <v>156.22552450326083</v>
      </c>
      <c r="CR307" s="1">
        <f t="shared" si="307"/>
        <v>1.5597013649936353</v>
      </c>
      <c r="CS307" s="1">
        <f t="shared" si="308"/>
        <v>2.729856793486362E-2</v>
      </c>
      <c r="CT307" s="1">
        <f>SUM(CR$3:CR307)</f>
        <v>42.987658857483503</v>
      </c>
      <c r="CU307" s="1">
        <f>SUM(CS$3:CS307)</f>
        <v>3.5613745501720868</v>
      </c>
      <c r="CV307" s="1">
        <f t="shared" si="309"/>
        <v>46.549033407655592</v>
      </c>
      <c r="CW307" s="34">
        <f t="shared" si="310"/>
        <v>39.426284307311413</v>
      </c>
    </row>
    <row r="308" spans="39:101" x14ac:dyDescent="0.15">
      <c r="AM308" s="12">
        <v>305</v>
      </c>
      <c r="AN308" s="13">
        <f t="shared" si="311"/>
        <v>12345.639344262294</v>
      </c>
      <c r="AO308" s="14">
        <f t="shared" si="270"/>
        <v>5085.1161675999992</v>
      </c>
      <c r="AP308" s="33">
        <f t="shared" si="271"/>
        <v>0.88864546576063885</v>
      </c>
      <c r="AQ308" s="14">
        <f t="shared" si="272"/>
        <v>0.70693002951902784</v>
      </c>
      <c r="AR308" s="1">
        <f t="shared" si="273"/>
        <v>1.1253081667884806</v>
      </c>
      <c r="AS308" s="1">
        <f t="shared" si="274"/>
        <v>1.4145671540935494</v>
      </c>
      <c r="AT308" s="1">
        <f>SUM(AR$3:AR308)</f>
        <v>195.24730799857053</v>
      </c>
      <c r="AU308" s="1">
        <f>SUM(AS$3:AS308)</f>
        <v>284.15949928239377</v>
      </c>
      <c r="AV308" s="1">
        <f t="shared" si="275"/>
        <v>9.5338608575135153E-2</v>
      </c>
      <c r="AW308" s="1">
        <f t="shared" si="276"/>
        <v>5.9922636388685079E-2</v>
      </c>
      <c r="AX308" s="1">
        <f>SUM(AV$3:AV308)</f>
        <v>9.6501719643739925</v>
      </c>
      <c r="AY308" s="1">
        <f>SUM(AW$3:AW308)</f>
        <v>6.9036240217812441</v>
      </c>
      <c r="AZ308" s="1">
        <f t="shared" si="277"/>
        <v>16.553795986155237</v>
      </c>
      <c r="BA308" s="1">
        <f t="shared" si="278"/>
        <v>2.7465479425927484</v>
      </c>
      <c r="BB308" s="33">
        <f t="shared" si="279"/>
        <v>0.80475284831097438</v>
      </c>
      <c r="BC308" s="14">
        <f t="shared" si="280"/>
        <v>0.79082264696869231</v>
      </c>
      <c r="BD308" s="1">
        <f t="shared" si="281"/>
        <v>1.2426175341893015</v>
      </c>
      <c r="BE308" s="1">
        <f t="shared" si="282"/>
        <v>1.2645060227259637</v>
      </c>
      <c r="BF308" s="1">
        <f>SUM(BD$3:BD308)</f>
        <v>207.53300132299054</v>
      </c>
      <c r="BG308" s="1">
        <f>SUM(BE$3:BE308)</f>
        <v>262.28113409419205</v>
      </c>
      <c r="BH308" s="1">
        <f t="shared" si="283"/>
        <v>0.10527731886881582</v>
      </c>
      <c r="BI308" s="1">
        <f t="shared" si="284"/>
        <v>5.3565880129363738E-2</v>
      </c>
      <c r="BJ308" s="1">
        <f>SUM(BH$3:BH308)</f>
        <v>10.351746594753639</v>
      </c>
      <c r="BK308" s="1">
        <f>SUM(BI$3:BI308)</f>
        <v>6.3085631204265651</v>
      </c>
      <c r="BL308" s="1">
        <f t="shared" si="285"/>
        <v>16.660309715180205</v>
      </c>
      <c r="BM308" s="34">
        <f t="shared" si="286"/>
        <v>4.0431834743270736</v>
      </c>
      <c r="BN308" s="33">
        <f t="shared" si="287"/>
        <v>0.46918237851231664</v>
      </c>
      <c r="BO308" s="14">
        <f t="shared" si="288"/>
        <v>1.12639311676735</v>
      </c>
      <c r="BP308" s="1">
        <f t="shared" si="289"/>
        <v>2.1313673441249001</v>
      </c>
      <c r="BQ308" s="1">
        <f t="shared" si="290"/>
        <v>0.8877895160349637</v>
      </c>
      <c r="BR308" s="1">
        <f>SUM(BP$3:BP308)</f>
        <v>281.73042360364678</v>
      </c>
      <c r="BS308" s="1">
        <f>SUM(BQ$3:BQ308)</f>
        <v>201.46002618732095</v>
      </c>
      <c r="BT308" s="1">
        <f t="shared" si="291"/>
        <v>0.18057417776613738</v>
      </c>
      <c r="BU308" s="1">
        <f t="shared" si="292"/>
        <v>3.7607750332036657E-2</v>
      </c>
      <c r="BV308" s="1">
        <f>SUM(BT$3:BT308)</f>
        <v>14.810945642022013</v>
      </c>
      <c r="BW308" s="1">
        <f>SUM(BU$3:BU308)</f>
        <v>4.7090468058637063</v>
      </c>
      <c r="BX308" s="1">
        <f t="shared" si="293"/>
        <v>19.51999244788572</v>
      </c>
      <c r="BY308" s="34">
        <f t="shared" si="294"/>
        <v>10.101898836158306</v>
      </c>
      <c r="BZ308" s="33">
        <f t="shared" si="295"/>
        <v>0.13361190871365894</v>
      </c>
      <c r="CA308" s="14">
        <f t="shared" si="296"/>
        <v>1.4619635865660077</v>
      </c>
      <c r="CB308" s="1">
        <f t="shared" si="297"/>
        <v>7.4843628058864153</v>
      </c>
      <c r="CC308" s="1">
        <f t="shared" si="298"/>
        <v>0.6840115644390915</v>
      </c>
      <c r="CD308" s="1">
        <f>SUM(CB$3:CB308)</f>
        <v>495.74078359979836</v>
      </c>
      <c r="CE308" s="1">
        <f>SUM(CC$3:CC308)</f>
        <v>164.09675211703981</v>
      </c>
      <c r="CF308" s="1">
        <f t="shared" si="299"/>
        <v>0.6340918488320435</v>
      </c>
      <c r="CG308" s="1">
        <f t="shared" si="300"/>
        <v>2.8975489882489294E-2</v>
      </c>
      <c r="CH308" s="1">
        <f>SUM(CF$3:CF308)</f>
        <v>29.426318356378701</v>
      </c>
      <c r="CI308" s="1">
        <f>SUM(CG$3:CG308)</f>
        <v>3.7672520684753388</v>
      </c>
      <c r="CJ308" s="1">
        <f t="shared" si="301"/>
        <v>33.193570424854038</v>
      </c>
      <c r="CK308" s="34">
        <f t="shared" si="302"/>
        <v>25.659066287903361</v>
      </c>
      <c r="CL308" s="33">
        <f t="shared" si="303"/>
        <v>4.9719291263994464E-2</v>
      </c>
      <c r="CM308" s="14">
        <f t="shared" si="304"/>
        <v>1.5458562040156723</v>
      </c>
      <c r="CN308" s="1">
        <f t="shared" si="305"/>
        <v>20.112917432597765</v>
      </c>
      <c r="CO308" s="1">
        <f t="shared" si="306"/>
        <v>0.64689069876117777</v>
      </c>
      <c r="CP308" s="1">
        <f>SUM(CN$3:CN308)</f>
        <v>696.40739235360547</v>
      </c>
      <c r="CQ308" s="1">
        <f>SUM(CO$3:CO308)</f>
        <v>156.87241520202201</v>
      </c>
      <c r="CR308" s="1">
        <f t="shared" si="307"/>
        <v>1.7040110602617551</v>
      </c>
      <c r="CS308" s="1">
        <f t="shared" si="308"/>
        <v>2.7403008766966559E-2</v>
      </c>
      <c r="CT308" s="1">
        <f>SUM(CR$3:CR308)</f>
        <v>44.691669917745259</v>
      </c>
      <c r="CU308" s="1">
        <f>SUM(CS$3:CS308)</f>
        <v>3.5887775589390536</v>
      </c>
      <c r="CV308" s="1">
        <f t="shared" si="309"/>
        <v>48.280447476684316</v>
      </c>
      <c r="CW308" s="34">
        <f t="shared" si="310"/>
        <v>41.102892358806201</v>
      </c>
    </row>
    <row r="309" spans="39:101" x14ac:dyDescent="0.15">
      <c r="AM309" s="12">
        <v>306</v>
      </c>
      <c r="AN309" s="13">
        <f t="shared" si="311"/>
        <v>12305.294117647058</v>
      </c>
      <c r="AO309" s="14">
        <f t="shared" si="270"/>
        <v>5113.0273819519998</v>
      </c>
      <c r="AP309" s="33">
        <f t="shared" si="271"/>
        <v>0.88423466525183647</v>
      </c>
      <c r="AQ309" s="14">
        <f t="shared" si="272"/>
        <v>0.70612653102364842</v>
      </c>
      <c r="AR309" s="1">
        <f t="shared" si="273"/>
        <v>1.1309215068097254</v>
      </c>
      <c r="AS309" s="1">
        <f t="shared" si="274"/>
        <v>1.4161767842801953</v>
      </c>
      <c r="AT309" s="1">
        <f>SUM(AR$3:AR309)</f>
        <v>196.37822950538026</v>
      </c>
      <c r="AU309" s="1">
        <f>SUM(AS$3:AS309)</f>
        <v>285.57567606667396</v>
      </c>
      <c r="AV309" s="1">
        <f t="shared" si="275"/>
        <v>9.6128328078826653E-2</v>
      </c>
      <c r="AW309" s="1">
        <f t="shared" si="276"/>
        <v>6.0187513331908304E-2</v>
      </c>
      <c r="AX309" s="1">
        <f>SUM(AV$3:AV309)</f>
        <v>9.746300292452819</v>
      </c>
      <c r="AY309" s="1">
        <f>SUM(AW$3:AW309)</f>
        <v>6.9638115351131527</v>
      </c>
      <c r="AZ309" s="1">
        <f t="shared" si="277"/>
        <v>16.710111827565971</v>
      </c>
      <c r="BA309" s="1">
        <f t="shared" si="278"/>
        <v>2.7824887573396664</v>
      </c>
      <c r="BB309" s="33">
        <f t="shared" si="279"/>
        <v>0.80034204780217189</v>
      </c>
      <c r="BC309" s="14">
        <f t="shared" si="280"/>
        <v>0.79001914847331278</v>
      </c>
      <c r="BD309" s="1">
        <f t="shared" si="281"/>
        <v>1.2494657787206245</v>
      </c>
      <c r="BE309" s="1">
        <f t="shared" si="282"/>
        <v>1.2657921038147855</v>
      </c>
      <c r="BF309" s="1">
        <f>SUM(BD$3:BD309)</f>
        <v>208.78246710171118</v>
      </c>
      <c r="BG309" s="1">
        <f>SUM(BE$3:BE309)</f>
        <v>263.54692619800682</v>
      </c>
      <c r="BH309" s="1">
        <f t="shared" si="283"/>
        <v>0.10620459119125308</v>
      </c>
      <c r="BI309" s="1">
        <f t="shared" si="284"/>
        <v>5.3796164412128381E-2</v>
      </c>
      <c r="BJ309" s="1">
        <f>SUM(BH$3:BH309)</f>
        <v>10.457951185944891</v>
      </c>
      <c r="BK309" s="1">
        <f>SUM(BI$3:BI309)</f>
        <v>6.3623592848386936</v>
      </c>
      <c r="BL309" s="1">
        <f t="shared" si="285"/>
        <v>16.820310470783586</v>
      </c>
      <c r="BM309" s="34">
        <f t="shared" si="286"/>
        <v>4.0955919011061974</v>
      </c>
      <c r="BN309" s="33">
        <f t="shared" si="287"/>
        <v>0.46477157800351421</v>
      </c>
      <c r="BO309" s="14">
        <f t="shared" si="288"/>
        <v>1.1255896182719707</v>
      </c>
      <c r="BP309" s="1">
        <f t="shared" si="289"/>
        <v>2.1515945624205939</v>
      </c>
      <c r="BQ309" s="1">
        <f t="shared" si="290"/>
        <v>0.8884232616992519</v>
      </c>
      <c r="BR309" s="1">
        <f>SUM(BP$3:BP309)</f>
        <v>283.88201816606738</v>
      </c>
      <c r="BS309" s="1">
        <f>SUM(BQ$3:BQ309)</f>
        <v>202.34844944902019</v>
      </c>
      <c r="BT309" s="1">
        <f t="shared" si="291"/>
        <v>0.18288553780575048</v>
      </c>
      <c r="BU309" s="1">
        <f t="shared" si="292"/>
        <v>3.7757988622218207E-2</v>
      </c>
      <c r="BV309" s="1">
        <f>SUM(BT$3:BT309)</f>
        <v>14.993831179827763</v>
      </c>
      <c r="BW309" s="1">
        <f>SUM(BU$3:BU309)</f>
        <v>4.7468047944859242</v>
      </c>
      <c r="BX309" s="1">
        <f t="shared" si="293"/>
        <v>19.740635974313687</v>
      </c>
      <c r="BY309" s="34">
        <f t="shared" si="294"/>
        <v>10.24702638534184</v>
      </c>
      <c r="BZ309" s="33">
        <f t="shared" si="295"/>
        <v>0.12920110820485653</v>
      </c>
      <c r="CA309" s="14">
        <f t="shared" si="296"/>
        <v>1.4611600880706284</v>
      </c>
      <c r="CB309" s="1">
        <f t="shared" si="297"/>
        <v>7.73987169223376</v>
      </c>
      <c r="CC309" s="1">
        <f t="shared" si="298"/>
        <v>0.68438770547068406</v>
      </c>
      <c r="CD309" s="1">
        <f>SUM(CB$3:CB309)</f>
        <v>503.48065529203211</v>
      </c>
      <c r="CE309" s="1">
        <f>SUM(CC$3:CC309)</f>
        <v>164.78113982251051</v>
      </c>
      <c r="CF309" s="1">
        <f t="shared" si="299"/>
        <v>0.6578890938398696</v>
      </c>
      <c r="CG309" s="1">
        <f t="shared" si="300"/>
        <v>2.9086477482504074E-2</v>
      </c>
      <c r="CH309" s="1">
        <f>SUM(CF$3:CF309)</f>
        <v>30.084207450218571</v>
      </c>
      <c r="CI309" s="1">
        <f>SUM(CG$3:CG309)</f>
        <v>3.7963385459578429</v>
      </c>
      <c r="CJ309" s="1">
        <f t="shared" si="301"/>
        <v>33.880545996176416</v>
      </c>
      <c r="CK309" s="34">
        <f t="shared" si="302"/>
        <v>26.287868904260726</v>
      </c>
      <c r="CL309" s="33">
        <f t="shared" si="303"/>
        <v>4.5308490755192062E-2</v>
      </c>
      <c r="CM309" s="14">
        <f t="shared" si="304"/>
        <v>1.5450527055202927</v>
      </c>
      <c r="CN309" s="1">
        <f t="shared" si="305"/>
        <v>22.070918349567986</v>
      </c>
      <c r="CO309" s="1">
        <f t="shared" si="306"/>
        <v>0.6472271116882401</v>
      </c>
      <c r="CP309" s="1">
        <f>SUM(CN$3:CN309)</f>
        <v>718.47831070317341</v>
      </c>
      <c r="CQ309" s="1">
        <f>SUM(CO$3:CO309)</f>
        <v>157.51964231371025</v>
      </c>
      <c r="CR309" s="1">
        <f t="shared" si="307"/>
        <v>1.8760280597132788</v>
      </c>
      <c r="CS309" s="1">
        <f t="shared" si="308"/>
        <v>2.7507152246750204E-2</v>
      </c>
      <c r="CT309" s="1">
        <f>SUM(CR$3:CR309)</f>
        <v>46.567697977458536</v>
      </c>
      <c r="CU309" s="1">
        <f>SUM(CS$3:CS309)</f>
        <v>3.6162847111858039</v>
      </c>
      <c r="CV309" s="1">
        <f t="shared" si="309"/>
        <v>50.183982688644342</v>
      </c>
      <c r="CW309" s="34">
        <f t="shared" si="310"/>
        <v>42.951413266272731</v>
      </c>
    </row>
    <row r="310" spans="39:101" x14ac:dyDescent="0.15">
      <c r="AM310" s="12">
        <v>307</v>
      </c>
      <c r="AN310" s="13">
        <f t="shared" si="311"/>
        <v>12265.211726384363</v>
      </c>
      <c r="AO310" s="14">
        <f t="shared" si="270"/>
        <v>5141.0287450479991</v>
      </c>
      <c r="AP310" s="33">
        <f t="shared" si="271"/>
        <v>0.87983502392698842</v>
      </c>
      <c r="AQ310" s="14">
        <f t="shared" si="272"/>
        <v>0.70534584271893463</v>
      </c>
      <c r="AR310" s="1">
        <f t="shared" si="273"/>
        <v>1.1365767135941878</v>
      </c>
      <c r="AS310" s="1">
        <f t="shared" si="274"/>
        <v>1.4177442318866531</v>
      </c>
      <c r="AT310" s="1">
        <f>SUM(AR$3:AR310)</f>
        <v>197.51480621897446</v>
      </c>
      <c r="AU310" s="1">
        <f>SUM(AS$3:AS310)</f>
        <v>286.99342029856064</v>
      </c>
      <c r="AV310" s="1">
        <f t="shared" si="275"/>
        <v>9.692473640928212E-2</v>
      </c>
      <c r="AW310" s="1">
        <f t="shared" si="276"/>
        <v>6.0451038776278131E-2</v>
      </c>
      <c r="AX310" s="1">
        <f>SUM(AV$3:AV310)</f>
        <v>9.8432250288621006</v>
      </c>
      <c r="AY310" s="1">
        <f>SUM(AW$3:AW310)</f>
        <v>7.0242625738894304</v>
      </c>
      <c r="AZ310" s="1">
        <f t="shared" si="277"/>
        <v>16.867487602751531</v>
      </c>
      <c r="BA310" s="1">
        <f t="shared" si="278"/>
        <v>2.8189624549726702</v>
      </c>
      <c r="BB310" s="33">
        <f t="shared" si="279"/>
        <v>0.79594240647732395</v>
      </c>
      <c r="BC310" s="14">
        <f t="shared" si="280"/>
        <v>0.78923846016859911</v>
      </c>
      <c r="BD310" s="1">
        <f t="shared" si="281"/>
        <v>1.2563723101848445</v>
      </c>
      <c r="BE310" s="1">
        <f t="shared" si="282"/>
        <v>1.2670441830551156</v>
      </c>
      <c r="BF310" s="1">
        <f>SUM(BD$3:BD310)</f>
        <v>210.03883941189602</v>
      </c>
      <c r="BG310" s="1">
        <f>SUM(BE$3:BE310)</f>
        <v>264.81397038106195</v>
      </c>
      <c r="BH310" s="1">
        <f t="shared" si="283"/>
        <v>0.10714063867409646</v>
      </c>
      <c r="BI310" s="1">
        <f t="shared" si="284"/>
        <v>5.4025356138600066E-2</v>
      </c>
      <c r="BJ310" s="1">
        <f>SUM(BH$3:BH310)</f>
        <v>10.565091824618987</v>
      </c>
      <c r="BK310" s="1">
        <f>SUM(BI$3:BI310)</f>
        <v>6.4163846409772933</v>
      </c>
      <c r="BL310" s="1">
        <f t="shared" si="285"/>
        <v>16.98147646559628</v>
      </c>
      <c r="BM310" s="34">
        <f t="shared" si="286"/>
        <v>4.1487071836416938</v>
      </c>
      <c r="BN310" s="33">
        <f t="shared" si="287"/>
        <v>0.46037193667866616</v>
      </c>
      <c r="BO310" s="14">
        <f t="shared" si="288"/>
        <v>1.124808929967257</v>
      </c>
      <c r="BP310" s="1">
        <f t="shared" si="289"/>
        <v>2.1721567287842469</v>
      </c>
      <c r="BQ310" s="1">
        <f t="shared" si="290"/>
        <v>0.88903988344856921</v>
      </c>
      <c r="BR310" s="1">
        <f>SUM(BP$3:BP310)</f>
        <v>286.05417489485166</v>
      </c>
      <c r="BS310" s="1">
        <f>SUM(BQ$3:BQ310)</f>
        <v>203.23748933246875</v>
      </c>
      <c r="BT310" s="1">
        <f t="shared" si="291"/>
        <v>0.18523669881576774</v>
      </c>
      <c r="BU310" s="1">
        <f t="shared" si="292"/>
        <v>3.7907672808154269E-2</v>
      </c>
      <c r="BV310" s="1">
        <f>SUM(BT$3:BT310)</f>
        <v>15.179067878643531</v>
      </c>
      <c r="BW310" s="1">
        <f>SUM(BU$3:BU310)</f>
        <v>4.7847124672940788</v>
      </c>
      <c r="BX310" s="1">
        <f t="shared" si="293"/>
        <v>19.963780345937611</v>
      </c>
      <c r="BY310" s="34">
        <f t="shared" si="294"/>
        <v>10.394355411349451</v>
      </c>
      <c r="BZ310" s="33">
        <f t="shared" si="295"/>
        <v>0.12480146688000848</v>
      </c>
      <c r="CA310" s="14">
        <f t="shared" si="296"/>
        <v>1.4603793997659147</v>
      </c>
      <c r="CB310" s="1">
        <f t="shared" si="297"/>
        <v>8.0127263324673841</v>
      </c>
      <c r="CC310" s="1">
        <f t="shared" si="298"/>
        <v>0.68475356483410454</v>
      </c>
      <c r="CD310" s="1">
        <f>SUM(CB$3:CB310)</f>
        <v>511.49338162449948</v>
      </c>
      <c r="CE310" s="1">
        <f>SUM(CC$3:CC310)</f>
        <v>165.46589338734461</v>
      </c>
      <c r="CF310" s="1">
        <f t="shared" si="299"/>
        <v>0.68330749557430193</v>
      </c>
      <c r="CG310" s="1">
        <f t="shared" si="300"/>
        <v>2.9197131167231955E-2</v>
      </c>
      <c r="CH310" s="1">
        <f>SUM(CF$3:CF310)</f>
        <v>30.767514945792872</v>
      </c>
      <c r="CI310" s="1">
        <f>SUM(CG$3:CG310)</f>
        <v>3.825535677125075</v>
      </c>
      <c r="CJ310" s="1">
        <f t="shared" si="301"/>
        <v>34.59305062291795</v>
      </c>
      <c r="CK310" s="34">
        <f t="shared" si="302"/>
        <v>26.941979268667797</v>
      </c>
      <c r="CL310" s="33">
        <f t="shared" si="303"/>
        <v>4.0908849430344028E-2</v>
      </c>
      <c r="CM310" s="14">
        <f t="shared" si="304"/>
        <v>1.5442720172155791</v>
      </c>
      <c r="CN310" s="1">
        <f t="shared" si="305"/>
        <v>24.444588736300481</v>
      </c>
      <c r="CO310" s="1">
        <f t="shared" si="306"/>
        <v>0.64755430963714788</v>
      </c>
      <c r="CP310" s="1">
        <f>SUM(CN$3:CN310)</f>
        <v>742.92289943947389</v>
      </c>
      <c r="CQ310" s="1">
        <f>SUM(CO$3:CO310)</f>
        <v>158.16719662334739</v>
      </c>
      <c r="CR310" s="1">
        <f t="shared" si="307"/>
        <v>2.0845802061234022</v>
      </c>
      <c r="CS310" s="1">
        <f t="shared" si="308"/>
        <v>2.7610996258139498E-2</v>
      </c>
      <c r="CT310" s="1">
        <f>SUM(CR$3:CR310)</f>
        <v>48.652278183581942</v>
      </c>
      <c r="CU310" s="1">
        <f>SUM(CS$3:CS310)</f>
        <v>3.6438957074439435</v>
      </c>
      <c r="CV310" s="1">
        <f t="shared" si="309"/>
        <v>52.296173891025887</v>
      </c>
      <c r="CW310" s="34">
        <f t="shared" si="310"/>
        <v>45.008382476137996</v>
      </c>
    </row>
    <row r="311" spans="39:101" x14ac:dyDescent="0.15">
      <c r="AM311" s="12">
        <v>308</v>
      </c>
      <c r="AN311" s="13">
        <f t="shared" si="311"/>
        <v>12225.389610389611</v>
      </c>
      <c r="AO311" s="14">
        <f t="shared" si="270"/>
        <v>5169.1202568879999</v>
      </c>
      <c r="AP311" s="33">
        <f t="shared" si="271"/>
        <v>0.87544637635082878</v>
      </c>
      <c r="AQ311" s="14">
        <f t="shared" si="272"/>
        <v>0.70458779916962078</v>
      </c>
      <c r="AR311" s="1">
        <f t="shared" si="273"/>
        <v>1.1422744179584761</v>
      </c>
      <c r="AS311" s="1">
        <f t="shared" si="274"/>
        <v>1.4192695377049276</v>
      </c>
      <c r="AT311" s="1">
        <f>SUM(AR$3:AR311)</f>
        <v>198.65708063693293</v>
      </c>
      <c r="AU311" s="1">
        <f>SUM(AS$3:AS311)</f>
        <v>288.41268983626554</v>
      </c>
      <c r="AV311" s="1">
        <f t="shared" si="275"/>
        <v>9.7727922425336289E-2</v>
      </c>
      <c r="AW311" s="1">
        <f t="shared" si="276"/>
        <v>6.0713196890710794E-2</v>
      </c>
      <c r="AX311" s="1">
        <f>SUM(AV$3:AV311)</f>
        <v>9.9409529512874375</v>
      </c>
      <c r="AY311" s="1">
        <f>SUM(AW$3:AW311)</f>
        <v>7.0849757707801411</v>
      </c>
      <c r="AZ311" s="1">
        <f t="shared" si="277"/>
        <v>17.025928722067579</v>
      </c>
      <c r="BA311" s="1">
        <f t="shared" si="278"/>
        <v>2.8559771805072964</v>
      </c>
      <c r="BB311" s="33">
        <f t="shared" si="279"/>
        <v>0.79155375890116431</v>
      </c>
      <c r="BC311" s="14">
        <f t="shared" si="280"/>
        <v>0.78848041661928514</v>
      </c>
      <c r="BD311" s="1">
        <f t="shared" si="281"/>
        <v>1.2633380724364205</v>
      </c>
      <c r="BE311" s="1">
        <f t="shared" si="282"/>
        <v>1.2682623168849687</v>
      </c>
      <c r="BF311" s="1">
        <f>SUM(BD$3:BD311)</f>
        <v>211.30217748433245</v>
      </c>
      <c r="BG311" s="1">
        <f>SUM(BE$3:BE311)</f>
        <v>266.08223269794689</v>
      </c>
      <c r="BH311" s="1">
        <f t="shared" si="283"/>
        <v>0.10808559064178264</v>
      </c>
      <c r="BI311" s="1">
        <f t="shared" si="284"/>
        <v>5.4253443555634773E-2</v>
      </c>
      <c r="BJ311" s="1">
        <f>SUM(BH$3:BH311)</f>
        <v>10.673177415260771</v>
      </c>
      <c r="BK311" s="1">
        <f>SUM(BI$3:BI311)</f>
        <v>6.4706380845329283</v>
      </c>
      <c r="BL311" s="1">
        <f t="shared" si="285"/>
        <v>17.1438154997937</v>
      </c>
      <c r="BM311" s="34">
        <f t="shared" si="286"/>
        <v>4.2025393307278422</v>
      </c>
      <c r="BN311" s="33">
        <f t="shared" si="287"/>
        <v>0.45598328910250663</v>
      </c>
      <c r="BO311" s="14">
        <f t="shared" si="288"/>
        <v>1.1240508864179428</v>
      </c>
      <c r="BP311" s="1">
        <f t="shared" si="289"/>
        <v>2.1930628246667974</v>
      </c>
      <c r="BQ311" s="1">
        <f t="shared" si="290"/>
        <v>0.88963943899972298</v>
      </c>
      <c r="BR311" s="1">
        <f>SUM(BP$3:BP311)</f>
        <v>288.24723771951847</v>
      </c>
      <c r="BS311" s="1">
        <f>SUM(BQ$3:BQ311)</f>
        <v>204.12712877146848</v>
      </c>
      <c r="BT311" s="1">
        <f t="shared" si="291"/>
        <v>0.18762870833260378</v>
      </c>
      <c r="BU311" s="1">
        <f t="shared" si="292"/>
        <v>3.8056798223877038E-2</v>
      </c>
      <c r="BV311" s="1">
        <f>SUM(BT$3:BT311)</f>
        <v>15.366696586976134</v>
      </c>
      <c r="BW311" s="1">
        <f>SUM(BU$3:BU311)</f>
        <v>4.8227692655179561</v>
      </c>
      <c r="BX311" s="1">
        <f t="shared" si="293"/>
        <v>20.189465852494092</v>
      </c>
      <c r="BY311" s="34">
        <f t="shared" si="294"/>
        <v>10.543927321458177</v>
      </c>
      <c r="BZ311" s="33">
        <f t="shared" si="295"/>
        <v>0.12041281930384891</v>
      </c>
      <c r="CA311" s="14">
        <f t="shared" si="296"/>
        <v>1.4596213562166005</v>
      </c>
      <c r="CB311" s="1">
        <f t="shared" si="297"/>
        <v>8.3047636105638105</v>
      </c>
      <c r="CC311" s="1">
        <f t="shared" si="298"/>
        <v>0.68510918653043129</v>
      </c>
      <c r="CD311" s="1">
        <f>SUM(CB$3:CB311)</f>
        <v>519.79814523506332</v>
      </c>
      <c r="CE311" s="1">
        <f>SUM(CC$3:CC311)</f>
        <v>166.15100257387505</v>
      </c>
      <c r="CF311" s="1">
        <f t="shared" si="299"/>
        <v>0.71051866445934819</v>
      </c>
      <c r="CG311" s="1">
        <f t="shared" si="300"/>
        <v>2.9307448534912895E-2</v>
      </c>
      <c r="CH311" s="1">
        <f>SUM(CF$3:CF311)</f>
        <v>31.478033610252218</v>
      </c>
      <c r="CI311" s="1">
        <f>SUM(CG$3:CG311)</f>
        <v>3.854843125659988</v>
      </c>
      <c r="CJ311" s="1">
        <f t="shared" si="301"/>
        <v>35.332876735912208</v>
      </c>
      <c r="CK311" s="34">
        <f t="shared" si="302"/>
        <v>27.623190484592229</v>
      </c>
      <c r="CL311" s="33">
        <f t="shared" si="303"/>
        <v>3.6520201854184454E-2</v>
      </c>
      <c r="CM311" s="14">
        <f t="shared" si="304"/>
        <v>1.5435139736662651</v>
      </c>
      <c r="CN311" s="1">
        <f t="shared" si="305"/>
        <v>27.382104950918304</v>
      </c>
      <c r="CO311" s="1">
        <f t="shared" si="306"/>
        <v>0.64787233355894291</v>
      </c>
      <c r="CP311" s="1">
        <f>SUM(CN$3:CN311)</f>
        <v>770.30500439039224</v>
      </c>
      <c r="CQ311" s="1">
        <f>SUM(CO$3:CO311)</f>
        <v>158.81506895690634</v>
      </c>
      <c r="CR311" s="1">
        <f t="shared" si="307"/>
        <v>2.3426912013563439</v>
      </c>
      <c r="CS311" s="1">
        <f t="shared" si="308"/>
        <v>2.7714538713354782E-2</v>
      </c>
      <c r="CT311" s="1">
        <f>SUM(CR$3:CR311)</f>
        <v>50.994969384938287</v>
      </c>
      <c r="CU311" s="1">
        <f>SUM(CS$3:CS311)</f>
        <v>3.6716102461572984</v>
      </c>
      <c r="CV311" s="1">
        <f t="shared" si="309"/>
        <v>54.666579631095587</v>
      </c>
      <c r="CW311" s="34">
        <f t="shared" si="310"/>
        <v>47.323359138780987</v>
      </c>
    </row>
    <row r="312" spans="39:101" x14ac:dyDescent="0.15">
      <c r="AM312" s="12">
        <v>309</v>
      </c>
      <c r="AN312" s="13">
        <f t="shared" si="311"/>
        <v>12185.825242718447</v>
      </c>
      <c r="AO312" s="14">
        <f t="shared" si="270"/>
        <v>5197.3019174719993</v>
      </c>
      <c r="AP312" s="33">
        <f t="shared" si="271"/>
        <v>0.87106855922964832</v>
      </c>
      <c r="AQ312" s="14">
        <f t="shared" si="272"/>
        <v>0.70385223708199707</v>
      </c>
      <c r="AR312" s="1">
        <f t="shared" si="273"/>
        <v>1.1480152617198989</v>
      </c>
      <c r="AS312" s="1">
        <f t="shared" si="274"/>
        <v>1.4207527479713082</v>
      </c>
      <c r="AT312" s="1">
        <f>SUM(AR$3:AR312)</f>
        <v>199.80509589865284</v>
      </c>
      <c r="AU312" s="1">
        <f>SUM(AS$3:AS312)</f>
        <v>289.83344258423688</v>
      </c>
      <c r="AV312" s="1">
        <f t="shared" si="275"/>
        <v>9.853797663095798E-2</v>
      </c>
      <c r="AW312" s="1">
        <f t="shared" si="276"/>
        <v>6.0973972100435314E-2</v>
      </c>
      <c r="AX312" s="1">
        <f>SUM(AV$3:AV312)</f>
        <v>10.039490927918395</v>
      </c>
      <c r="AY312" s="1">
        <f>SUM(AW$3:AW312)</f>
        <v>7.1459497428805765</v>
      </c>
      <c r="AZ312" s="1">
        <f t="shared" si="277"/>
        <v>17.185440670798972</v>
      </c>
      <c r="BA312" s="1">
        <f t="shared" si="278"/>
        <v>2.8935411850378188</v>
      </c>
      <c r="BB312" s="33">
        <f t="shared" si="279"/>
        <v>0.78717594177998373</v>
      </c>
      <c r="BC312" s="14">
        <f t="shared" si="280"/>
        <v>0.78774485453166154</v>
      </c>
      <c r="BD312" s="1">
        <f t="shared" si="281"/>
        <v>1.2703640278166692</v>
      </c>
      <c r="BE312" s="1">
        <f t="shared" si="282"/>
        <v>1.269446565404138</v>
      </c>
      <c r="BF312" s="1">
        <f>SUM(BD$3:BD312)</f>
        <v>212.57254151214912</v>
      </c>
      <c r="BG312" s="1">
        <f>SUM(BE$3:BE312)</f>
        <v>267.351679263351</v>
      </c>
      <c r="BH312" s="1">
        <f t="shared" si="283"/>
        <v>0.1090395790542641</v>
      </c>
      <c r="BI312" s="1">
        <f t="shared" si="284"/>
        <v>5.4480415098594255E-2</v>
      </c>
      <c r="BJ312" s="1">
        <f>SUM(BH$3:BH312)</f>
        <v>10.782216994315034</v>
      </c>
      <c r="BK312" s="1">
        <f>SUM(BI$3:BI312)</f>
        <v>6.5251184996315228</v>
      </c>
      <c r="BL312" s="1">
        <f t="shared" si="285"/>
        <v>17.307335493946557</v>
      </c>
      <c r="BM312" s="34">
        <f t="shared" si="286"/>
        <v>4.2570984946835111</v>
      </c>
      <c r="BN312" s="33">
        <f t="shared" si="287"/>
        <v>0.45160547198132611</v>
      </c>
      <c r="BO312" s="14">
        <f t="shared" si="288"/>
        <v>1.1233153243303191</v>
      </c>
      <c r="BP312" s="1">
        <f t="shared" si="289"/>
        <v>2.2143221507319337</v>
      </c>
      <c r="BQ312" s="1">
        <f t="shared" si="290"/>
        <v>0.89022198695291965</v>
      </c>
      <c r="BR312" s="1">
        <f>SUM(BP$3:BP312)</f>
        <v>290.46155987025043</v>
      </c>
      <c r="BS312" s="1">
        <f>SUM(BQ$3:BQ312)</f>
        <v>205.0173507584214</v>
      </c>
      <c r="BT312" s="1">
        <f t="shared" si="291"/>
        <v>0.19006265127115765</v>
      </c>
      <c r="BU312" s="1">
        <f t="shared" si="292"/>
        <v>3.820536027339614E-2</v>
      </c>
      <c r="BV312" s="1">
        <f>SUM(BT$3:BT312)</f>
        <v>15.556759238247292</v>
      </c>
      <c r="BW312" s="1">
        <f>SUM(BU$3:BU312)</f>
        <v>4.8609746257913526</v>
      </c>
      <c r="BX312" s="1">
        <f t="shared" si="293"/>
        <v>20.417733864038645</v>
      </c>
      <c r="BY312" s="34">
        <f t="shared" si="294"/>
        <v>10.695784612455938</v>
      </c>
      <c r="BZ312" s="33">
        <f t="shared" si="295"/>
        <v>0.11603500218266838</v>
      </c>
      <c r="CA312" s="14">
        <f t="shared" si="296"/>
        <v>1.458885794128977</v>
      </c>
      <c r="CB312" s="1">
        <f t="shared" si="297"/>
        <v>8.618089207476789</v>
      </c>
      <c r="CC312" s="1">
        <f t="shared" si="298"/>
        <v>0.68545461476444547</v>
      </c>
      <c r="CD312" s="1">
        <f>SUM(CB$3:CB312)</f>
        <v>528.41623444254014</v>
      </c>
      <c r="CE312" s="1">
        <f>SUM(CC$3:CC312)</f>
        <v>166.83645718863949</v>
      </c>
      <c r="CF312" s="1">
        <f t="shared" si="299"/>
        <v>0.73971932364175774</v>
      </c>
      <c r="CG312" s="1">
        <f t="shared" si="300"/>
        <v>2.9417427216974119E-2</v>
      </c>
      <c r="CH312" s="1">
        <f>SUM(CF$3:CF312)</f>
        <v>32.217752933893976</v>
      </c>
      <c r="CI312" s="1">
        <f>SUM(CG$3:CG312)</f>
        <v>3.8842605528769623</v>
      </c>
      <c r="CJ312" s="1">
        <f t="shared" si="301"/>
        <v>36.102013486770936</v>
      </c>
      <c r="CK312" s="34">
        <f t="shared" si="302"/>
        <v>28.333492381017013</v>
      </c>
      <c r="CL312" s="33">
        <f t="shared" si="303"/>
        <v>3.2142384733003911E-2</v>
      </c>
      <c r="CM312" s="14">
        <f t="shared" si="304"/>
        <v>1.5427784115786414</v>
      </c>
      <c r="CN312" s="1">
        <f t="shared" si="305"/>
        <v>31.111568363911612</v>
      </c>
      <c r="CO312" s="1">
        <f t="shared" si="306"/>
        <v>0.64818122453292193</v>
      </c>
      <c r="CP312" s="1">
        <f>SUM(CN$3:CN312)</f>
        <v>801.41657275430384</v>
      </c>
      <c r="CQ312" s="1">
        <f>SUM(CO$3:CO312)</f>
        <v>159.46325018143926</v>
      </c>
      <c r="CR312" s="1">
        <f t="shared" si="307"/>
        <v>2.6704096179024135</v>
      </c>
      <c r="CS312" s="1">
        <f t="shared" si="308"/>
        <v>2.7817777552871233E-2</v>
      </c>
      <c r="CT312" s="1">
        <f>SUM(CR$3:CR312)</f>
        <v>53.665379002840702</v>
      </c>
      <c r="CU312" s="1">
        <f>SUM(CS$3:CS312)</f>
        <v>3.6994280237101695</v>
      </c>
      <c r="CV312" s="1">
        <f t="shared" si="309"/>
        <v>57.364807026550871</v>
      </c>
      <c r="CW312" s="34">
        <f t="shared" si="310"/>
        <v>49.965950979130533</v>
      </c>
    </row>
    <row r="313" spans="39:101" x14ac:dyDescent="0.15">
      <c r="AM313" s="12">
        <v>310</v>
      </c>
      <c r="AN313" s="13">
        <f t="shared" si="311"/>
        <v>12146.516129032258</v>
      </c>
      <c r="AO313" s="14">
        <f t="shared" si="270"/>
        <v>5225.5737267999984</v>
      </c>
      <c r="AP313" s="33">
        <f t="shared" si="271"/>
        <v>0.86670141137675327</v>
      </c>
      <c r="AQ313" s="14">
        <f t="shared" si="272"/>
        <v>0.70313899526937051</v>
      </c>
      <c r="AR313" s="1">
        <f t="shared" si="273"/>
        <v>1.1537998979504398</v>
      </c>
      <c r="AS313" s="1">
        <f t="shared" si="274"/>
        <v>1.4221939143297022</v>
      </c>
      <c r="AT313" s="1">
        <f>SUM(AR$3:AR313)</f>
        <v>200.95889579660329</v>
      </c>
      <c r="AU313" s="1">
        <f>SUM(AS$3:AS313)</f>
        <v>291.25563649856656</v>
      </c>
      <c r="AV313" s="1">
        <f t="shared" si="275"/>
        <v>9.9354991212398991E-2</v>
      </c>
      <c r="AW313" s="1">
        <f t="shared" si="276"/>
        <v>6.1233349089195512E-2</v>
      </c>
      <c r="AX313" s="1">
        <f>SUM(AV$3:AV313)</f>
        <v>10.138845919130794</v>
      </c>
      <c r="AY313" s="1">
        <f>SUM(AW$3:AW313)</f>
        <v>7.2071830919697719</v>
      </c>
      <c r="AZ313" s="1">
        <f t="shared" si="277"/>
        <v>17.346029011100565</v>
      </c>
      <c r="BA313" s="1">
        <f t="shared" si="278"/>
        <v>2.9316628271610226</v>
      </c>
      <c r="BB313" s="33">
        <f t="shared" si="279"/>
        <v>0.7828087939270888</v>
      </c>
      <c r="BC313" s="14">
        <f t="shared" si="280"/>
        <v>0.78703161271903499</v>
      </c>
      <c r="BD313" s="1">
        <f t="shared" si="281"/>
        <v>1.2774511576234804</v>
      </c>
      <c r="BE313" s="1">
        <f t="shared" si="282"/>
        <v>1.2705969923434235</v>
      </c>
      <c r="BF313" s="1">
        <f>SUM(BD$3:BD313)</f>
        <v>213.8499926697726</v>
      </c>
      <c r="BG313" s="1">
        <f>SUM(BE$3:BE313)</f>
        <v>268.62227625569443</v>
      </c>
      <c r="BH313" s="1">
        <f t="shared" si="283"/>
        <v>0.11000273857313303</v>
      </c>
      <c r="BI313" s="1">
        <f t="shared" si="284"/>
        <v>5.4706259392564072E-2</v>
      </c>
      <c r="BJ313" s="1">
        <f>SUM(BH$3:BH313)</f>
        <v>10.892219732888167</v>
      </c>
      <c r="BK313" s="1">
        <f>SUM(BI$3:BI313)</f>
        <v>6.5798247590240866</v>
      </c>
      <c r="BL313" s="1">
        <f t="shared" si="285"/>
        <v>17.472044491912254</v>
      </c>
      <c r="BM313" s="34">
        <f t="shared" si="286"/>
        <v>4.3123949738640803</v>
      </c>
      <c r="BN313" s="33">
        <f t="shared" si="287"/>
        <v>0.44723832412843112</v>
      </c>
      <c r="BO313" s="14">
        <f t="shared" si="288"/>
        <v>1.1226020825176928</v>
      </c>
      <c r="BP313" s="1">
        <f t="shared" si="289"/>
        <v>2.2359443411938802</v>
      </c>
      <c r="BQ313" s="1">
        <f t="shared" si="290"/>
        <v>0.89078758677987713</v>
      </c>
      <c r="BR313" s="1">
        <f>SUM(BP$3:BP313)</f>
        <v>292.69750421144431</v>
      </c>
      <c r="BS313" s="1">
        <f>SUM(BQ$3:BQ313)</f>
        <v>205.90813834520128</v>
      </c>
      <c r="BT313" s="1">
        <f t="shared" si="291"/>
        <v>0.19253965160280634</v>
      </c>
      <c r="BU313" s="1">
        <f t="shared" si="292"/>
        <v>3.8353354430800263E-2</v>
      </c>
      <c r="BV313" s="1">
        <f>SUM(BT$3:BT313)</f>
        <v>15.749298889850097</v>
      </c>
      <c r="BW313" s="1">
        <f>SUM(BU$3:BU313)</f>
        <v>4.8993279802221528</v>
      </c>
      <c r="BX313" s="1">
        <f t="shared" si="293"/>
        <v>20.648626870072249</v>
      </c>
      <c r="BY313" s="34">
        <f t="shared" si="294"/>
        <v>10.849970909627945</v>
      </c>
      <c r="BZ313" s="33">
        <f t="shared" si="295"/>
        <v>0.11166785432977341</v>
      </c>
      <c r="CA313" s="14">
        <f t="shared" si="296"/>
        <v>1.4581725523163502</v>
      </c>
      <c r="CB313" s="1">
        <f t="shared" si="297"/>
        <v>8.9551286357382374</v>
      </c>
      <c r="CC313" s="1">
        <f t="shared" si="298"/>
        <v>0.68578989394051504</v>
      </c>
      <c r="CD313" s="1">
        <f>SUM(CB$3:CB313)</f>
        <v>537.37136307827836</v>
      </c>
      <c r="CE313" s="1">
        <f>SUM(CC$3:CC313)</f>
        <v>167.52224708258001</v>
      </c>
      <c r="CF313" s="1">
        <f t="shared" si="299"/>
        <v>0.77113607696634823</v>
      </c>
      <c r="CG313" s="1">
        <f t="shared" si="300"/>
        <v>2.9527064877994398E-2</v>
      </c>
      <c r="CH313" s="1">
        <f>SUM(CF$3:CF313)</f>
        <v>32.988889010860326</v>
      </c>
      <c r="CI313" s="1">
        <f>SUM(CG$3:CG313)</f>
        <v>3.9137876177549566</v>
      </c>
      <c r="CJ313" s="1">
        <f t="shared" si="301"/>
        <v>36.902676628615282</v>
      </c>
      <c r="CK313" s="34">
        <f t="shared" si="302"/>
        <v>29.075101393105371</v>
      </c>
      <c r="CL313" s="33">
        <f t="shared" si="303"/>
        <v>2.7775236880108963E-2</v>
      </c>
      <c r="CM313" s="14">
        <f t="shared" si="304"/>
        <v>1.5420651697660148</v>
      </c>
      <c r="CN313" s="1">
        <f t="shared" si="305"/>
        <v>36.003293304624982</v>
      </c>
      <c r="CO313" s="1">
        <f t="shared" si="306"/>
        <v>0.64848102376356442</v>
      </c>
      <c r="CP313" s="1">
        <f>SUM(CN$3:CN313)</f>
        <v>837.41986605892885</v>
      </c>
      <c r="CQ313" s="1">
        <f>SUM(CO$3:CO313)</f>
        <v>160.11173120520283</v>
      </c>
      <c r="CR313" s="1">
        <f t="shared" si="307"/>
        <v>3.1002835901204846</v>
      </c>
      <c r="CS313" s="1">
        <f t="shared" si="308"/>
        <v>2.7920710745375693E-2</v>
      </c>
      <c r="CT313" s="1">
        <f>SUM(CR$3:CR313)</f>
        <v>56.765662592961185</v>
      </c>
      <c r="CU313" s="1">
        <f>SUM(CS$3:CS313)</f>
        <v>3.7273487344555454</v>
      </c>
      <c r="CV313" s="1">
        <f t="shared" si="309"/>
        <v>60.493011327416731</v>
      </c>
      <c r="CW313" s="34">
        <f t="shared" si="310"/>
        <v>53.038313858505639</v>
      </c>
    </row>
    <row r="314" spans="39:101" x14ac:dyDescent="0.15">
      <c r="AM314" s="12">
        <v>311</v>
      </c>
      <c r="AN314" s="13">
        <f t="shared" si="311"/>
        <v>12107.459807073954</v>
      </c>
      <c r="AO314" s="14">
        <f t="shared" si="270"/>
        <v>5253.9356848719999</v>
      </c>
      <c r="AP314" s="33">
        <f t="shared" si="271"/>
        <v>0.86234477367859097</v>
      </c>
      <c r="AQ314" s="14">
        <f t="shared" si="272"/>
        <v>0.70244791461818823</v>
      </c>
      <c r="AR314" s="1">
        <f t="shared" si="273"/>
        <v>1.1596289912376918</v>
      </c>
      <c r="AS314" s="1">
        <f t="shared" si="274"/>
        <v>1.4235930937933592</v>
      </c>
      <c r="AT314" s="1">
        <f>SUM(AR$3:AR314)</f>
        <v>202.11852478784098</v>
      </c>
      <c r="AU314" s="1">
        <f>SUM(AS$3:AS314)</f>
        <v>292.67922959235995</v>
      </c>
      <c r="AV314" s="1">
        <f t="shared" si="275"/>
        <v>0.10017906007636726</v>
      </c>
      <c r="AW314" s="1">
        <f t="shared" si="276"/>
        <v>6.149131280135204E-2</v>
      </c>
      <c r="AX314" s="1">
        <f>SUM(AV$3:AV314)</f>
        <v>10.239024979207162</v>
      </c>
      <c r="AY314" s="1">
        <f>SUM(AW$3:AW314)</f>
        <v>7.268674404771124</v>
      </c>
      <c r="AZ314" s="1">
        <f t="shared" si="277"/>
        <v>17.507699383978284</v>
      </c>
      <c r="BA314" s="1">
        <f t="shared" si="278"/>
        <v>2.9703505744360381</v>
      </c>
      <c r="BB314" s="33">
        <f t="shared" si="279"/>
        <v>0.7784521562289265</v>
      </c>
      <c r="BC314" s="14">
        <f t="shared" si="280"/>
        <v>0.78634053206785282</v>
      </c>
      <c r="BD314" s="1">
        <f t="shared" si="281"/>
        <v>1.2846004625953158</v>
      </c>
      <c r="BE314" s="1">
        <f t="shared" si="282"/>
        <v>1.2717136650329894</v>
      </c>
      <c r="BF314" s="1">
        <f>SUM(BD$3:BD314)</f>
        <v>215.13459313236791</v>
      </c>
      <c r="BG314" s="1">
        <f>SUM(BE$3:BE314)</f>
        <v>269.89398992072739</v>
      </c>
      <c r="BH314" s="1">
        <f t="shared" si="283"/>
        <v>0.110975206629762</v>
      </c>
      <c r="BI314" s="1">
        <f t="shared" si="284"/>
        <v>5.4930965253508289E-2</v>
      </c>
      <c r="BJ314" s="1">
        <f>SUM(BH$3:BH314)</f>
        <v>11.003194939517929</v>
      </c>
      <c r="BK314" s="1">
        <f>SUM(BI$3:BI314)</f>
        <v>6.6347557242775945</v>
      </c>
      <c r="BL314" s="1">
        <f t="shared" si="285"/>
        <v>17.637950663795522</v>
      </c>
      <c r="BM314" s="34">
        <f t="shared" si="286"/>
        <v>4.3684392152403344</v>
      </c>
      <c r="BN314" s="33">
        <f t="shared" si="287"/>
        <v>0.44288168643026882</v>
      </c>
      <c r="BO314" s="14">
        <f t="shared" si="288"/>
        <v>1.1219110018665104</v>
      </c>
      <c r="BP314" s="1">
        <f t="shared" si="289"/>
        <v>2.2579393789348949</v>
      </c>
      <c r="BQ314" s="1">
        <f t="shared" si="290"/>
        <v>0.89133629881185905</v>
      </c>
      <c r="BR314" s="1">
        <f>SUM(BP$3:BP314)</f>
        <v>294.95544359037922</v>
      </c>
      <c r="BS314" s="1">
        <f>SUM(BQ$3:BQ314)</f>
        <v>206.79947464401315</v>
      </c>
      <c r="BT314" s="1">
        <f t="shared" si="291"/>
        <v>0.19506087412465342</v>
      </c>
      <c r="BU314" s="1">
        <f t="shared" si="292"/>
        <v>3.8500776240345577E-2</v>
      </c>
      <c r="BV314" s="1">
        <f>SUM(BT$3:BT314)</f>
        <v>15.944359763974751</v>
      </c>
      <c r="BW314" s="1">
        <f>SUM(BU$3:BU314)</f>
        <v>4.9378287564624985</v>
      </c>
      <c r="BX314" s="1">
        <f t="shared" si="293"/>
        <v>20.88218852043725</v>
      </c>
      <c r="BY314" s="34">
        <f t="shared" si="294"/>
        <v>11.006531007512251</v>
      </c>
      <c r="BZ314" s="33">
        <f t="shared" si="295"/>
        <v>0.10731121663161113</v>
      </c>
      <c r="CA314" s="14">
        <f t="shared" si="296"/>
        <v>1.4574814716651681</v>
      </c>
      <c r="CB314" s="1">
        <f t="shared" si="297"/>
        <v>9.3186903605137736</v>
      </c>
      <c r="CC314" s="1">
        <f t="shared" si="298"/>
        <v>0.6861150686584736</v>
      </c>
      <c r="CD314" s="1">
        <f>SUM(CB$3:CB314)</f>
        <v>546.69005343879212</v>
      </c>
      <c r="CE314" s="1">
        <f>SUM(CC$3:CC314)</f>
        <v>168.20836215123848</v>
      </c>
      <c r="CF314" s="1">
        <f t="shared" si="299"/>
        <v>0.80503130614438434</v>
      </c>
      <c r="CG314" s="1">
        <f t="shared" si="300"/>
        <v>2.9636359215664626E-2</v>
      </c>
      <c r="CH314" s="1">
        <f>SUM(CF$3:CF314)</f>
        <v>33.793920317004712</v>
      </c>
      <c r="CI314" s="1">
        <f>SUM(CG$3:CG314)</f>
        <v>3.9434239769706214</v>
      </c>
      <c r="CJ314" s="1">
        <f t="shared" si="301"/>
        <v>37.737344293975333</v>
      </c>
      <c r="CK314" s="34">
        <f t="shared" si="302"/>
        <v>29.850496340034091</v>
      </c>
      <c r="CL314" s="33">
        <f t="shared" si="303"/>
        <v>2.3418599181946675E-2</v>
      </c>
      <c r="CM314" s="14">
        <f t="shared" si="304"/>
        <v>1.5413740891148326</v>
      </c>
      <c r="CN314" s="1">
        <f t="shared" si="305"/>
        <v>42.701102326004914</v>
      </c>
      <c r="CO314" s="1">
        <f t="shared" si="306"/>
        <v>0.64877177257746144</v>
      </c>
      <c r="CP314" s="1">
        <f>SUM(CN$3:CN314)</f>
        <v>880.1209683849338</v>
      </c>
      <c r="CQ314" s="1">
        <f>SUM(CO$3:CO314)</f>
        <v>160.76050297778028</v>
      </c>
      <c r="CR314" s="1">
        <f t="shared" si="307"/>
        <v>3.6889007842743133</v>
      </c>
      <c r="CS314" s="1">
        <f t="shared" si="308"/>
        <v>2.8023336287720902E-2</v>
      </c>
      <c r="CT314" s="1">
        <f>SUM(CR$3:CR314)</f>
        <v>60.454563377235502</v>
      </c>
      <c r="CU314" s="1">
        <f>SUM(CS$3:CS314)</f>
        <v>3.7553720707432663</v>
      </c>
      <c r="CV314" s="1">
        <f t="shared" si="309"/>
        <v>64.209935447978765</v>
      </c>
      <c r="CW314" s="34">
        <f t="shared" si="310"/>
        <v>56.699191306492239</v>
      </c>
    </row>
    <row r="315" spans="39:101" x14ac:dyDescent="0.15">
      <c r="AM315" s="12">
        <v>312</v>
      </c>
      <c r="AN315" s="13">
        <f t="shared" si="311"/>
        <v>12068.653846153846</v>
      </c>
      <c r="AO315" s="14">
        <f t="shared" si="270"/>
        <v>5282.3877916879992</v>
      </c>
      <c r="AP315" s="33">
        <f t="shared" si="271"/>
        <v>0.8579984890615262</v>
      </c>
      <c r="AQ315" s="14">
        <f t="shared" si="272"/>
        <v>0.70177883805481467</v>
      </c>
      <c r="AR315" s="1">
        <f t="shared" si="273"/>
        <v>1.1655032179529758</v>
      </c>
      <c r="AS315" s="1">
        <f t="shared" si="274"/>
        <v>1.424950348705003</v>
      </c>
      <c r="AT315" s="1">
        <f>SUM(AR$3:AR315)</f>
        <v>203.28402800579397</v>
      </c>
      <c r="AU315" s="1">
        <f>SUM(AS$3:AS315)</f>
        <v>294.10417994106496</v>
      </c>
      <c r="AV315" s="1">
        <f t="shared" si="275"/>
        <v>0.10101027888925791</v>
      </c>
      <c r="AW315" s="1">
        <f t="shared" si="276"/>
        <v>6.1747848443883466E-2</v>
      </c>
      <c r="AX315" s="1">
        <f>SUM(AV$3:AV315)</f>
        <v>10.340035258096419</v>
      </c>
      <c r="AY315" s="1">
        <f>SUM(AW$3:AW315)</f>
        <v>7.3304222532150076</v>
      </c>
      <c r="AZ315" s="1">
        <f t="shared" si="277"/>
        <v>17.670457511311426</v>
      </c>
      <c r="BA315" s="1">
        <f t="shared" si="278"/>
        <v>3.0096130048814116</v>
      </c>
      <c r="BB315" s="33">
        <f t="shared" si="279"/>
        <v>0.77410587161186184</v>
      </c>
      <c r="BC315" s="14">
        <f t="shared" si="280"/>
        <v>0.78567145550447925</v>
      </c>
      <c r="BD315" s="1">
        <f t="shared" si="281"/>
        <v>1.2918129634099997</v>
      </c>
      <c r="BE315" s="1">
        <f t="shared" si="282"/>
        <v>1.2727966543698606</v>
      </c>
      <c r="BF315" s="1">
        <f>SUM(BD$3:BD315)</f>
        <v>216.42640609577791</v>
      </c>
      <c r="BG315" s="1">
        <f>SUM(BE$3:BE315)</f>
        <v>271.16678657509726</v>
      </c>
      <c r="BH315" s="1">
        <f t="shared" si="283"/>
        <v>0.11195712349553331</v>
      </c>
      <c r="BI315" s="1">
        <f t="shared" si="284"/>
        <v>5.5154521689360629E-2</v>
      </c>
      <c r="BJ315" s="1">
        <f>SUM(BH$3:BH315)</f>
        <v>11.115152063013463</v>
      </c>
      <c r="BK315" s="1">
        <f>SUM(BI$3:BI315)</f>
        <v>6.6899102459669555</v>
      </c>
      <c r="BL315" s="1">
        <f t="shared" si="285"/>
        <v>17.805062308980418</v>
      </c>
      <c r="BM315" s="34">
        <f t="shared" si="286"/>
        <v>4.4252418170465075</v>
      </c>
      <c r="BN315" s="33">
        <f t="shared" si="287"/>
        <v>0.43853540181320411</v>
      </c>
      <c r="BO315" s="14">
        <f t="shared" si="288"/>
        <v>1.1212419253031369</v>
      </c>
      <c r="BP315" s="1">
        <f t="shared" si="289"/>
        <v>2.2803176114523906</v>
      </c>
      <c r="BQ315" s="1">
        <f t="shared" si="290"/>
        <v>0.89186818422762937</v>
      </c>
      <c r="BR315" s="1">
        <f>SUM(BP$3:BP315)</f>
        <v>297.23576120183162</v>
      </c>
      <c r="BS315" s="1">
        <f>SUM(BQ$3:BQ315)</f>
        <v>207.69134282824078</v>
      </c>
      <c r="BT315" s="1">
        <f t="shared" si="291"/>
        <v>0.19762752632587385</v>
      </c>
      <c r="BU315" s="1">
        <f t="shared" si="292"/>
        <v>3.8647621316530607E-2</v>
      </c>
      <c r="BV315" s="1">
        <f>SUM(BT$3:BT315)</f>
        <v>16.141987290300623</v>
      </c>
      <c r="BW315" s="1">
        <f>SUM(BU$3:BU315)</f>
        <v>4.9764763777790293</v>
      </c>
      <c r="BX315" s="1">
        <f t="shared" si="293"/>
        <v>21.118463668079652</v>
      </c>
      <c r="BY315" s="34">
        <f t="shared" si="294"/>
        <v>11.165510912521594</v>
      </c>
      <c r="BZ315" s="33">
        <f t="shared" si="295"/>
        <v>0.10296493201454637</v>
      </c>
      <c r="CA315" s="14">
        <f t="shared" si="296"/>
        <v>1.4568123951017948</v>
      </c>
      <c r="CB315" s="1">
        <f t="shared" si="297"/>
        <v>9.7120444838318836</v>
      </c>
      <c r="CC315" s="1">
        <f t="shared" si="298"/>
        <v>0.68643018370949882</v>
      </c>
      <c r="CD315" s="1">
        <f>SUM(CB$3:CB315)</f>
        <v>556.40209792262397</v>
      </c>
      <c r="CE315" s="1">
        <f>SUM(CC$3:CC315)</f>
        <v>168.89479233494797</v>
      </c>
      <c r="CF315" s="1">
        <f t="shared" si="299"/>
        <v>0.84171052193209661</v>
      </c>
      <c r="CG315" s="1">
        <f t="shared" si="300"/>
        <v>2.9745307960744951E-2</v>
      </c>
      <c r="CH315" s="1">
        <f>SUM(CF$3:CF315)</f>
        <v>34.635630838936805</v>
      </c>
      <c r="CI315" s="1">
        <f>SUM(CG$3:CG315)</f>
        <v>3.9731692849313665</v>
      </c>
      <c r="CJ315" s="1">
        <f t="shared" si="301"/>
        <v>38.608800123868171</v>
      </c>
      <c r="CK315" s="34">
        <f t="shared" si="302"/>
        <v>30.662461554005439</v>
      </c>
      <c r="CL315" s="33">
        <f t="shared" si="303"/>
        <v>1.9072314564881926E-2</v>
      </c>
      <c r="CM315" s="14">
        <f t="shared" si="304"/>
        <v>1.540705012551459</v>
      </c>
      <c r="CN315" s="1">
        <f t="shared" si="305"/>
        <v>52.432021116163405</v>
      </c>
      <c r="CO315" s="1">
        <f t="shared" si="306"/>
        <v>0.64905351242024367</v>
      </c>
      <c r="CP315" s="1">
        <f>SUM(CN$3:CN315)</f>
        <v>932.55298950109716</v>
      </c>
      <c r="CQ315" s="1">
        <f>SUM(CO$3:CO315)</f>
        <v>161.40955649020052</v>
      </c>
      <c r="CR315" s="1">
        <f t="shared" si="307"/>
        <v>4.5441084967341618</v>
      </c>
      <c r="CS315" s="1">
        <f t="shared" si="308"/>
        <v>2.8125652204877227E-2</v>
      </c>
      <c r="CT315" s="1">
        <f>SUM(CR$3:CR315)</f>
        <v>64.99867187396967</v>
      </c>
      <c r="CU315" s="1">
        <f>SUM(CS$3:CS315)</f>
        <v>3.7834977229481437</v>
      </c>
      <c r="CV315" s="1">
        <f t="shared" si="309"/>
        <v>68.782169596917811</v>
      </c>
      <c r="CW315" s="34">
        <f t="shared" si="310"/>
        <v>61.215174151021529</v>
      </c>
    </row>
    <row r="316" spans="39:101" x14ac:dyDescent="0.15">
      <c r="AM316" s="12">
        <v>313</v>
      </c>
      <c r="AN316" s="13">
        <f t="shared" si="311"/>
        <v>12030.095846645367</v>
      </c>
      <c r="AO316" s="14">
        <f t="shared" si="270"/>
        <v>5310.9300472479999</v>
      </c>
      <c r="AP316" s="33">
        <f t="shared" si="271"/>
        <v>0.85366240245925407</v>
      </c>
      <c r="AQ316" s="14">
        <f t="shared" si="272"/>
        <v>0.70113161051294526</v>
      </c>
      <c r="AR316" s="1">
        <f t="shared" si="273"/>
        <v>1.171423266526876</v>
      </c>
      <c r="AS316" s="1">
        <f t="shared" si="274"/>
        <v>1.4262657466954083</v>
      </c>
      <c r="AT316" s="1">
        <f>SUM(AR$3:AR316)</f>
        <v>204.45545127232086</v>
      </c>
      <c r="AU316" s="1">
        <f>SUM(AS$3:AS316)</f>
        <v>295.53044568776039</v>
      </c>
      <c r="AV316" s="1">
        <f t="shared" si="275"/>
        <v>0.10184874511747562</v>
      </c>
      <c r="AW316" s="1">
        <f t="shared" si="276"/>
        <v>6.20029414882865E-2</v>
      </c>
      <c r="AX316" s="1">
        <f>SUM(AV$3:AV316)</f>
        <v>10.441884003213895</v>
      </c>
      <c r="AY316" s="1">
        <f>SUM(AW$3:AW316)</f>
        <v>7.3924251947032937</v>
      </c>
      <c r="AZ316" s="1">
        <f t="shared" si="277"/>
        <v>17.834309197917189</v>
      </c>
      <c r="BA316" s="1">
        <f t="shared" si="278"/>
        <v>3.0494588085106011</v>
      </c>
      <c r="BB316" s="33">
        <f t="shared" si="279"/>
        <v>0.76976978500958948</v>
      </c>
      <c r="BC316" s="14">
        <f t="shared" si="280"/>
        <v>0.78502422796260973</v>
      </c>
      <c r="BD316" s="1">
        <f t="shared" si="281"/>
        <v>1.2990897011988363</v>
      </c>
      <c r="BE316" s="1">
        <f t="shared" si="282"/>
        <v>1.2738460347845844</v>
      </c>
      <c r="BF316" s="1">
        <f>SUM(BD$3:BD316)</f>
        <v>217.72549579697673</v>
      </c>
      <c r="BG316" s="1">
        <f>SUM(BE$3:BE316)</f>
        <v>272.44063260988185</v>
      </c>
      <c r="BH316" s="1">
        <f t="shared" si="283"/>
        <v>0.11294863235423215</v>
      </c>
      <c r="BI316" s="1">
        <f t="shared" si="284"/>
        <v>5.5376917901052064E-2</v>
      </c>
      <c r="BJ316" s="1">
        <f>SUM(BH$3:BH316)</f>
        <v>11.228100695367695</v>
      </c>
      <c r="BK316" s="1">
        <f>SUM(BI$3:BI316)</f>
        <v>6.7452871638680074</v>
      </c>
      <c r="BL316" s="1">
        <f t="shared" si="285"/>
        <v>17.973387859235704</v>
      </c>
      <c r="BM316" s="34">
        <f t="shared" si="286"/>
        <v>4.482813531499688</v>
      </c>
      <c r="BN316" s="33">
        <f t="shared" si="287"/>
        <v>0.43419931521093186</v>
      </c>
      <c r="BO316" s="14">
        <f t="shared" si="288"/>
        <v>1.1205946977612673</v>
      </c>
      <c r="BP316" s="1">
        <f t="shared" si="289"/>
        <v>2.3030897676893041</v>
      </c>
      <c r="BQ316" s="1">
        <f t="shared" si="290"/>
        <v>0.89238330504133889</v>
      </c>
      <c r="BR316" s="1">
        <f>SUM(BP$3:BP316)</f>
        <v>299.53885096952092</v>
      </c>
      <c r="BS316" s="1">
        <f>SUM(BQ$3:BQ316)</f>
        <v>208.58372613328211</v>
      </c>
      <c r="BT316" s="1">
        <f t="shared" si="291"/>
        <v>0.20024086035743116</v>
      </c>
      <c r="BU316" s="1">
        <f t="shared" si="292"/>
        <v>3.8793885344158202E-2</v>
      </c>
      <c r="BV316" s="1">
        <f>SUM(BT$3:BT316)</f>
        <v>16.342228150658055</v>
      </c>
      <c r="BW316" s="1">
        <f>SUM(BU$3:BU316)</f>
        <v>5.0152702631231874</v>
      </c>
      <c r="BX316" s="1">
        <f t="shared" si="293"/>
        <v>21.357498413781244</v>
      </c>
      <c r="BY316" s="34">
        <f t="shared" si="294"/>
        <v>11.326957887534867</v>
      </c>
      <c r="BZ316" s="33">
        <f t="shared" si="295"/>
        <v>9.8628845412274138E-2</v>
      </c>
      <c r="CA316" s="14">
        <f t="shared" si="296"/>
        <v>1.456165167559925</v>
      </c>
      <c r="CB316" s="1">
        <f t="shared" si="297"/>
        <v>10.139021660650529</v>
      </c>
      <c r="CC316" s="1">
        <f t="shared" si="298"/>
        <v>0.68673528407198858</v>
      </c>
      <c r="CD316" s="1">
        <f>SUM(CB$3:CB316)</f>
        <v>566.54111958327451</v>
      </c>
      <c r="CE316" s="1">
        <f>SUM(CC$3:CC316)</f>
        <v>169.58152761901997</v>
      </c>
      <c r="CF316" s="1">
        <f t="shared" si="299"/>
        <v>0.88153160549544873</v>
      </c>
      <c r="CG316" s="1">
        <f t="shared" si="300"/>
        <v>2.9853908877018394E-2</v>
      </c>
      <c r="CH316" s="1">
        <f>SUM(CF$3:CF316)</f>
        <v>35.517162444432252</v>
      </c>
      <c r="CI316" s="1">
        <f>SUM(CG$3:CG316)</f>
        <v>4.0030231938083851</v>
      </c>
      <c r="CJ316" s="1">
        <f t="shared" si="301"/>
        <v>39.520185638240633</v>
      </c>
      <c r="CK316" s="34">
        <f t="shared" si="302"/>
        <v>31.514139250623867</v>
      </c>
      <c r="CL316" s="33">
        <f t="shared" si="303"/>
        <v>1.4736227962609684E-2</v>
      </c>
      <c r="CM316" s="14">
        <f t="shared" si="304"/>
        <v>1.5400577850095896</v>
      </c>
      <c r="CN316" s="1">
        <f t="shared" si="305"/>
        <v>67.859970851245365</v>
      </c>
      <c r="CO316" s="1">
        <f t="shared" si="306"/>
        <v>0.64932628485350841</v>
      </c>
      <c r="CP316" s="1">
        <f>SUM(CN$3:CN316)</f>
        <v>1000.4129603523426</v>
      </c>
      <c r="CQ316" s="1">
        <f>SUM(CO$3:CO316)</f>
        <v>162.05888277505403</v>
      </c>
      <c r="CR316" s="1">
        <f t="shared" si="307"/>
        <v>5.900047465677722</v>
      </c>
      <c r="CS316" s="1">
        <f t="shared" si="308"/>
        <v>2.8227656549881686E-2</v>
      </c>
      <c r="CT316" s="1">
        <f>SUM(CR$3:CR316)</f>
        <v>70.898719339647386</v>
      </c>
      <c r="CU316" s="1">
        <f>SUM(CS$3:CS316)</f>
        <v>3.8117253794980255</v>
      </c>
      <c r="CV316" s="1">
        <f t="shared" si="309"/>
        <v>74.710444719145414</v>
      </c>
      <c r="CW316" s="34">
        <f t="shared" si="310"/>
        <v>67.086993960149357</v>
      </c>
    </row>
    <row r="317" spans="39:101" x14ac:dyDescent="0.15">
      <c r="AM317" s="12">
        <v>314</v>
      </c>
      <c r="AN317" s="13">
        <f t="shared" si="311"/>
        <v>11991.783439490446</v>
      </c>
      <c r="AO317" s="14">
        <f t="shared" si="270"/>
        <v>5339.5624515519985</v>
      </c>
      <c r="AP317" s="33">
        <f t="shared" si="271"/>
        <v>0.84933636078083685</v>
      </c>
      <c r="AQ317" s="14">
        <f t="shared" si="272"/>
        <v>0.70050607890164218</v>
      </c>
      <c r="AR317" s="1">
        <f t="shared" si="273"/>
        <v>1.1773898377324274</v>
      </c>
      <c r="AS317" s="1">
        <f t="shared" si="274"/>
        <v>1.4275393606404516</v>
      </c>
      <c r="AT317" s="1">
        <f>SUM(AR$3:AR317)</f>
        <v>205.63284111005328</v>
      </c>
      <c r="AU317" s="1">
        <f>SUM(AS$3:AS317)</f>
        <v>296.95798504840081</v>
      </c>
      <c r="AV317" s="1">
        <f t="shared" si="275"/>
        <v>0.10269455806888395</v>
      </c>
      <c r="AW317" s="1">
        <f t="shared" si="276"/>
        <v>6.2256577672375253E-2</v>
      </c>
      <c r="AX317" s="1">
        <f>SUM(AV$3:AV317)</f>
        <v>10.544578561282778</v>
      </c>
      <c r="AY317" s="1">
        <f>SUM(AW$3:AW317)</f>
        <v>7.4546817723756691</v>
      </c>
      <c r="AZ317" s="1">
        <f t="shared" si="277"/>
        <v>17.999260333658448</v>
      </c>
      <c r="BA317" s="1">
        <f t="shared" si="278"/>
        <v>3.0898967889071089</v>
      </c>
      <c r="BB317" s="33">
        <f t="shared" si="279"/>
        <v>0.76544374333117249</v>
      </c>
      <c r="BC317" s="14">
        <f t="shared" si="280"/>
        <v>0.78439869635130655</v>
      </c>
      <c r="BD317" s="1">
        <f t="shared" si="281"/>
        <v>1.3064317380765966</v>
      </c>
      <c r="BE317" s="1">
        <f t="shared" si="282"/>
        <v>1.2748618842070751</v>
      </c>
      <c r="BF317" s="1">
        <f>SUM(BD$3:BD317)</f>
        <v>219.03192753505331</v>
      </c>
      <c r="BG317" s="1">
        <f>SUM(BE$3:BE317)</f>
        <v>273.71549449408894</v>
      </c>
      <c r="BH317" s="1">
        <f t="shared" si="283"/>
        <v>0.11394987937668093</v>
      </c>
      <c r="BI317" s="1">
        <f t="shared" si="284"/>
        <v>5.5598143283475218E-2</v>
      </c>
      <c r="BJ317" s="1">
        <f>SUM(BH$3:BH317)</f>
        <v>11.342050574744377</v>
      </c>
      <c r="BK317" s="1">
        <f>SUM(BI$3:BI317)</f>
        <v>6.800885307151483</v>
      </c>
      <c r="BL317" s="1">
        <f t="shared" si="285"/>
        <v>18.142935881895859</v>
      </c>
      <c r="BM317" s="34">
        <f t="shared" si="286"/>
        <v>4.541165267592894</v>
      </c>
      <c r="BN317" s="33">
        <f t="shared" si="287"/>
        <v>0.42987327353251475</v>
      </c>
      <c r="BO317" s="14">
        <f t="shared" si="288"/>
        <v>1.1199691661499642</v>
      </c>
      <c r="BP317" s="1">
        <f t="shared" si="289"/>
        <v>2.3262669758052823</v>
      </c>
      <c r="BQ317" s="1">
        <f t="shared" si="290"/>
        <v>0.8928817240903395</v>
      </c>
      <c r="BR317" s="1">
        <f>SUM(BP$3:BP317)</f>
        <v>301.86511794532623</v>
      </c>
      <c r="BS317" s="1">
        <f>SUM(BQ$3:BQ317)</f>
        <v>209.47660785737244</v>
      </c>
      <c r="BT317" s="1">
        <f t="shared" si="291"/>
        <v>0.2029021751119052</v>
      </c>
      <c r="BU317" s="1">
        <f t="shared" si="292"/>
        <v>3.8939564078384253E-2</v>
      </c>
      <c r="BV317" s="1">
        <f>SUM(BT$3:BT317)</f>
        <v>16.545130325769961</v>
      </c>
      <c r="BW317" s="1">
        <f>SUM(BU$3:BU317)</f>
        <v>5.0542098272015714</v>
      </c>
      <c r="BX317" s="1">
        <f t="shared" si="293"/>
        <v>21.599340152971532</v>
      </c>
      <c r="BY317" s="34">
        <f t="shared" si="294"/>
        <v>11.490920498568389</v>
      </c>
      <c r="BZ317" s="33">
        <f t="shared" si="295"/>
        <v>9.4302803733857035E-2</v>
      </c>
      <c r="CA317" s="14">
        <f t="shared" si="296"/>
        <v>1.4555396359486223</v>
      </c>
      <c r="CB317" s="1">
        <f t="shared" si="297"/>
        <v>10.604138587673564</v>
      </c>
      <c r="CC317" s="1">
        <f t="shared" si="298"/>
        <v>0.68703041490743577</v>
      </c>
      <c r="CD317" s="1">
        <f>SUM(CB$3:CB317)</f>
        <v>577.14525817094807</v>
      </c>
      <c r="CE317" s="1">
        <f>SUM(CC$3:CC317)</f>
        <v>170.26855803392741</v>
      </c>
      <c r="CF317" s="1">
        <f t="shared" si="299"/>
        <v>0.92491653236930527</v>
      </c>
      <c r="CG317" s="1">
        <f t="shared" si="300"/>
        <v>2.9962159761240947E-2</v>
      </c>
      <c r="CH317" s="1">
        <f>SUM(CF$3:CF317)</f>
        <v>36.442078976801554</v>
      </c>
      <c r="CI317" s="1">
        <f>SUM(CG$3:CG317)</f>
        <v>4.0329853535696261</v>
      </c>
      <c r="CJ317" s="1">
        <f t="shared" si="301"/>
        <v>40.475064330371183</v>
      </c>
      <c r="CK317" s="34">
        <f t="shared" si="302"/>
        <v>32.409093623231925</v>
      </c>
      <c r="CL317" s="33">
        <f t="shared" si="303"/>
        <v>1.0410186284192579E-2</v>
      </c>
      <c r="CM317" s="14">
        <f t="shared" si="304"/>
        <v>1.5394322533982865</v>
      </c>
      <c r="CN317" s="1">
        <f t="shared" si="305"/>
        <v>96.059760382814389</v>
      </c>
      <c r="CO317" s="1">
        <f t="shared" si="306"/>
        <v>0.64959013155175005</v>
      </c>
      <c r="CP317" s="1">
        <f>SUM(CN$3:CN317)</f>
        <v>1096.4727207351571</v>
      </c>
      <c r="CQ317" s="1">
        <f>SUM(CO$3:CO317)</f>
        <v>162.70847290660578</v>
      </c>
      <c r="CR317" s="1">
        <f t="shared" si="307"/>
        <v>8.3785457667232546</v>
      </c>
      <c r="CS317" s="1">
        <f t="shared" si="308"/>
        <v>2.8329347403784656E-2</v>
      </c>
      <c r="CT317" s="1">
        <f>SUM(CR$3:CR317)</f>
        <v>79.277265106370635</v>
      </c>
      <c r="CU317" s="1">
        <f>SUM(CS$3:CS317)</f>
        <v>3.8400547269018102</v>
      </c>
      <c r="CV317" s="1">
        <f t="shared" si="309"/>
        <v>83.117319833272447</v>
      </c>
      <c r="CW317" s="34">
        <f t="shared" si="310"/>
        <v>75.437210379468823</v>
      </c>
    </row>
    <row r="318" spans="39:101" x14ac:dyDescent="0.15">
      <c r="AM318" s="12">
        <v>315</v>
      </c>
      <c r="AN318" s="13">
        <f t="shared" si="311"/>
        <v>11953.714285714286</v>
      </c>
      <c r="AO318" s="14">
        <f t="shared" si="270"/>
        <v>5368.2850045999985</v>
      </c>
      <c r="AP318" s="33">
        <f t="shared" si="271"/>
        <v>0.84502021287934881</v>
      </c>
      <c r="AQ318" s="14">
        <f t="shared" si="272"/>
        <v>0.69990209207397946</v>
      </c>
      <c r="AR318" s="1">
        <f t="shared" si="273"/>
        <v>1.1834036449762169</v>
      </c>
      <c r="AS318" s="1">
        <f t="shared" si="274"/>
        <v>1.4287712686166685</v>
      </c>
      <c r="AT318" s="1">
        <f>SUM(AR$3:AR318)</f>
        <v>206.81624475502949</v>
      </c>
      <c r="AU318" s="1">
        <f>SUM(AS$3:AS318)</f>
        <v>298.3867563170175</v>
      </c>
      <c r="AV318" s="1">
        <f t="shared" si="275"/>
        <v>0.10354781893541898</v>
      </c>
      <c r="AW318" s="1">
        <f t="shared" si="276"/>
        <v>6.2508743001979242E-2</v>
      </c>
      <c r="AX318" s="1">
        <f>SUM(AV$3:AV318)</f>
        <v>10.648126380218198</v>
      </c>
      <c r="AY318" s="1">
        <f>SUM(AW$3:AW318)</f>
        <v>7.5171905153776484</v>
      </c>
      <c r="AZ318" s="1">
        <f t="shared" si="277"/>
        <v>18.165316895595847</v>
      </c>
      <c r="BA318" s="1">
        <f t="shared" si="278"/>
        <v>3.1309358648405494</v>
      </c>
      <c r="BB318" s="33">
        <f t="shared" si="279"/>
        <v>0.76112759542968433</v>
      </c>
      <c r="BC318" s="14">
        <f t="shared" si="280"/>
        <v>0.78379470952364405</v>
      </c>
      <c r="BD318" s="1">
        <f t="shared" si="281"/>
        <v>1.3138401576879675</v>
      </c>
      <c r="BE318" s="1">
        <f t="shared" si="282"/>
        <v>1.2758442840316644</v>
      </c>
      <c r="BF318" s="1">
        <f>SUM(BD$3:BD318)</f>
        <v>220.34576769274128</v>
      </c>
      <c r="BG318" s="1">
        <f>SUM(BE$3:BE318)</f>
        <v>274.99133877812062</v>
      </c>
      <c r="BH318" s="1">
        <f t="shared" si="283"/>
        <v>0.11496101379769715</v>
      </c>
      <c r="BI318" s="1">
        <f t="shared" si="284"/>
        <v>5.5818187426385314E-2</v>
      </c>
      <c r="BJ318" s="1">
        <f>SUM(BH$3:BH318)</f>
        <v>11.457011588542073</v>
      </c>
      <c r="BK318" s="1">
        <f>SUM(BI$3:BI318)</f>
        <v>6.856703494577868</v>
      </c>
      <c r="BL318" s="1">
        <f t="shared" si="285"/>
        <v>18.313715083119941</v>
      </c>
      <c r="BM318" s="34">
        <f t="shared" si="286"/>
        <v>4.6003080939642054</v>
      </c>
      <c r="BN318" s="33">
        <f t="shared" si="287"/>
        <v>0.42555712563102666</v>
      </c>
      <c r="BO318" s="14">
        <f t="shared" si="288"/>
        <v>1.1193651793223016</v>
      </c>
      <c r="BP318" s="1">
        <f t="shared" si="289"/>
        <v>2.3498607819506612</v>
      </c>
      <c r="BQ318" s="1">
        <f t="shared" si="290"/>
        <v>0.89336350502293715</v>
      </c>
      <c r="BR318" s="1">
        <f>SUM(BP$3:BP318)</f>
        <v>304.2149787272769</v>
      </c>
      <c r="BS318" s="1">
        <f>SUM(BQ$3:BQ318)</f>
        <v>210.36997136239538</v>
      </c>
      <c r="BT318" s="1">
        <f t="shared" si="291"/>
        <v>0.20561281842068285</v>
      </c>
      <c r="BU318" s="1">
        <f t="shared" si="292"/>
        <v>3.9084653344753501E-2</v>
      </c>
      <c r="BV318" s="1">
        <f>SUM(BT$3:BT318)</f>
        <v>16.750743144190643</v>
      </c>
      <c r="BW318" s="1">
        <f>SUM(BU$3:BU318)</f>
        <v>5.0932944805463247</v>
      </c>
      <c r="BX318" s="1">
        <f t="shared" si="293"/>
        <v>21.84403762473697</v>
      </c>
      <c r="BY318" s="34">
        <f t="shared" si="294"/>
        <v>11.657448663644319</v>
      </c>
      <c r="BZ318" s="33">
        <f t="shared" si="295"/>
        <v>8.9986655832368964E-2</v>
      </c>
      <c r="CA318" s="14">
        <f t="shared" si="296"/>
        <v>1.4549356491209595</v>
      </c>
      <c r="CB318" s="1">
        <f t="shared" si="297"/>
        <v>11.112758783511671</v>
      </c>
      <c r="CC318" s="1">
        <f t="shared" si="298"/>
        <v>0.6873156215563061</v>
      </c>
      <c r="CD318" s="1">
        <f>SUM(CB$3:CB318)</f>
        <v>588.25801695445978</v>
      </c>
      <c r="CE318" s="1">
        <f>SUM(CC$3:CC318)</f>
        <v>170.95587365548371</v>
      </c>
      <c r="CF318" s="1">
        <f t="shared" si="299"/>
        <v>0.97236639355727117</v>
      </c>
      <c r="CG318" s="1">
        <f t="shared" si="300"/>
        <v>3.0070058443088393E-2</v>
      </c>
      <c r="CH318" s="1">
        <f>SUM(CF$3:CF318)</f>
        <v>37.414445370358827</v>
      </c>
      <c r="CI318" s="1">
        <f>SUM(CG$3:CG318)</f>
        <v>4.063055412012714</v>
      </c>
      <c r="CJ318" s="1">
        <f t="shared" si="301"/>
        <v>41.477500782371543</v>
      </c>
      <c r="CK318" s="34">
        <f t="shared" si="302"/>
        <v>33.351389958346111</v>
      </c>
      <c r="CL318" s="33">
        <f t="shared" si="303"/>
        <v>6.0940383827045039E-3</v>
      </c>
      <c r="CM318" s="14">
        <f t="shared" si="304"/>
        <v>1.5388282665706239</v>
      </c>
      <c r="CN318" s="1">
        <f t="shared" si="305"/>
        <v>164.0947984243258</v>
      </c>
      <c r="CO318" s="1">
        <f t="shared" si="306"/>
        <v>0.64984509429928994</v>
      </c>
      <c r="CP318" s="1">
        <f>SUM(CN$3:CN318)</f>
        <v>1260.5675191594828</v>
      </c>
      <c r="CQ318" s="1">
        <f>SUM(CO$3:CO318)</f>
        <v>163.35831800090506</v>
      </c>
      <c r="CR318" s="1">
        <f t="shared" si="307"/>
        <v>14.358294862128508</v>
      </c>
      <c r="CS318" s="1">
        <f t="shared" si="308"/>
        <v>2.8430722875593936E-2</v>
      </c>
      <c r="CT318" s="1">
        <f>SUM(CR$3:CR318)</f>
        <v>93.635559968499138</v>
      </c>
      <c r="CU318" s="1">
        <f>SUM(CS$3:CS318)</f>
        <v>3.8684854497774039</v>
      </c>
      <c r="CV318" s="1">
        <f t="shared" si="309"/>
        <v>97.504045418276547</v>
      </c>
      <c r="CW318" s="34">
        <f t="shared" si="310"/>
        <v>89.767074518721728</v>
      </c>
    </row>
    <row r="319" spans="39:101" x14ac:dyDescent="0.15">
      <c r="AM319" s="12">
        <v>316</v>
      </c>
      <c r="AN319" s="13">
        <f t="shared" si="311"/>
        <v>11915.886075949367</v>
      </c>
      <c r="AO319" s="14">
        <f t="shared" si="270"/>
        <v>5397.0977063919991</v>
      </c>
      <c r="AP319" s="33">
        <f t="shared" si="271"/>
        <v>0.8407138095211163</v>
      </c>
      <c r="AQ319" s="14">
        <f t="shared" si="272"/>
        <v>0.6993195007962838</v>
      </c>
      <c r="AR319" s="1">
        <f t="shared" si="273"/>
        <v>1.1894654145976449</v>
      </c>
      <c r="AS319" s="1">
        <f t="shared" si="274"/>
        <v>1.4299615538553476</v>
      </c>
      <c r="AT319" s="1">
        <f>SUM(AR$3:AR319)</f>
        <v>208.00571016962712</v>
      </c>
      <c r="AU319" s="1">
        <f>SUM(AS$3:AS319)</f>
        <v>299.81671787087282</v>
      </c>
      <c r="AV319" s="1">
        <f t="shared" si="275"/>
        <v>0.10440863083690438</v>
      </c>
      <c r="AW319" s="1">
        <f t="shared" si="276"/>
        <v>6.2759423752540261E-2</v>
      </c>
      <c r="AX319" s="1">
        <f>SUM(AV$3:AV319)</f>
        <v>10.752535011055102</v>
      </c>
      <c r="AY319" s="1">
        <f>SUM(AW$3:AW319)</f>
        <v>7.5799499391301888</v>
      </c>
      <c r="AZ319" s="1">
        <f t="shared" si="277"/>
        <v>18.33248495018529</v>
      </c>
      <c r="BA319" s="1">
        <f t="shared" si="278"/>
        <v>3.1725850719249129</v>
      </c>
      <c r="BB319" s="33">
        <f t="shared" si="279"/>
        <v>0.75682119207145171</v>
      </c>
      <c r="BC319" s="14">
        <f t="shared" si="280"/>
        <v>0.78321211824594827</v>
      </c>
      <c r="BD319" s="1">
        <f t="shared" si="281"/>
        <v>1.321316065771041</v>
      </c>
      <c r="BE319" s="1">
        <f t="shared" si="282"/>
        <v>1.2767933190813767</v>
      </c>
      <c r="BF319" s="1">
        <f>SUM(BD$3:BD319)</f>
        <v>221.66708375851232</v>
      </c>
      <c r="BG319" s="1">
        <f>SUM(BE$3:BE319)</f>
        <v>276.268132097202</v>
      </c>
      <c r="BH319" s="1">
        <f t="shared" si="283"/>
        <v>0.11598218799545805</v>
      </c>
      <c r="BI319" s="1">
        <f t="shared" si="284"/>
        <v>5.6037040115238204E-2</v>
      </c>
      <c r="BJ319" s="1">
        <f>SUM(BH$3:BH319)</f>
        <v>11.572993776537531</v>
      </c>
      <c r="BK319" s="1">
        <f>SUM(BI$3:BI319)</f>
        <v>6.9127405346931061</v>
      </c>
      <c r="BL319" s="1">
        <f t="shared" si="285"/>
        <v>18.485734311230637</v>
      </c>
      <c r="BM319" s="34">
        <f t="shared" si="286"/>
        <v>4.6602532418444254</v>
      </c>
      <c r="BN319" s="33">
        <f t="shared" si="287"/>
        <v>0.42125072227279403</v>
      </c>
      <c r="BO319" s="14">
        <f t="shared" si="288"/>
        <v>1.1187825880446058</v>
      </c>
      <c r="BP319" s="1">
        <f t="shared" si="289"/>
        <v>2.3738831701098397</v>
      </c>
      <c r="BQ319" s="1">
        <f t="shared" si="290"/>
        <v>0.89382871228608185</v>
      </c>
      <c r="BR319" s="1">
        <f>SUM(BP$3:BP319)</f>
        <v>306.58886189738672</v>
      </c>
      <c r="BS319" s="1">
        <f>SUM(BQ$3:BQ319)</f>
        <v>211.26380007468146</v>
      </c>
      <c r="BT319" s="1">
        <f t="shared" si="291"/>
        <v>0.20837418937630814</v>
      </c>
      <c r="BU319" s="1">
        <f t="shared" si="292"/>
        <v>3.9229149039222477E-2</v>
      </c>
      <c r="BV319" s="1">
        <f>SUM(BT$3:BT319)</f>
        <v>16.959117333566951</v>
      </c>
      <c r="BW319" s="1">
        <f>SUM(BU$3:BU319)</f>
        <v>5.1325236295855472</v>
      </c>
      <c r="BX319" s="1">
        <f t="shared" si="293"/>
        <v>22.0916409631525</v>
      </c>
      <c r="BY319" s="34">
        <f t="shared" si="294"/>
        <v>11.826593703981404</v>
      </c>
      <c r="BZ319" s="33">
        <f t="shared" si="295"/>
        <v>8.5680252474136312E-2</v>
      </c>
      <c r="CA319" s="14">
        <f t="shared" si="296"/>
        <v>1.4543530578432635</v>
      </c>
      <c r="CB319" s="1">
        <f t="shared" si="297"/>
        <v>11.671300808804956</v>
      </c>
      <c r="CC319" s="1">
        <f t="shared" si="298"/>
        <v>0.68759094953391342</v>
      </c>
      <c r="CD319" s="1">
        <f>SUM(CB$3:CB319)</f>
        <v>599.92931776326475</v>
      </c>
      <c r="CE319" s="1">
        <f>SUM(CC$3:CC319)</f>
        <v>171.64346460501764</v>
      </c>
      <c r="CF319" s="1">
        <f t="shared" si="299"/>
        <v>1.0244808487728794</v>
      </c>
      <c r="CG319" s="1">
        <f t="shared" si="300"/>
        <v>3.0177602785099535E-2</v>
      </c>
      <c r="CH319" s="1">
        <f>SUM(CF$3:CF319)</f>
        <v>38.438926219131709</v>
      </c>
      <c r="CI319" s="1">
        <f>SUM(CG$3:CG319)</f>
        <v>4.0932330147978133</v>
      </c>
      <c r="CJ319" s="1">
        <f t="shared" si="301"/>
        <v>42.532159233929519</v>
      </c>
      <c r="CK319" s="34">
        <f t="shared" si="302"/>
        <v>34.345693204333898</v>
      </c>
      <c r="CL319" s="33">
        <f t="shared" si="303"/>
        <v>1.7876350244718649E-3</v>
      </c>
      <c r="CM319" s="14">
        <f t="shared" si="304"/>
        <v>1.5382456752929283</v>
      </c>
      <c r="CN319" s="1">
        <f t="shared" si="305"/>
        <v>559.39830351860439</v>
      </c>
      <c r="CO319" s="1">
        <f t="shared" si="306"/>
        <v>0.65009121498720934</v>
      </c>
      <c r="CP319" s="1">
        <f>SUM(CN$3:CN319)</f>
        <v>1819.9658226780871</v>
      </c>
      <c r="CQ319" s="1">
        <f>SUM(CO$3:CO319)</f>
        <v>164.00840921589227</v>
      </c>
      <c r="CR319" s="1">
        <f t="shared" si="307"/>
        <v>49.102739975521942</v>
      </c>
      <c r="CS319" s="1">
        <f t="shared" si="308"/>
        <v>2.8531781102216408E-2</v>
      </c>
      <c r="CT319" s="1">
        <f>SUM(CR$3:CR319)</f>
        <v>142.73829994402109</v>
      </c>
      <c r="CU319" s="1">
        <f>SUM(CS$3:CS319)</f>
        <v>3.8970172308796203</v>
      </c>
      <c r="CV319" s="1">
        <f t="shared" si="309"/>
        <v>146.63531717490071</v>
      </c>
      <c r="CW319" s="34">
        <f t="shared" si="310"/>
        <v>138.84128271314148</v>
      </c>
    </row>
    <row r="320" spans="39:101" x14ac:dyDescent="0.15">
      <c r="AM320" s="12">
        <v>317</v>
      </c>
      <c r="AN320" s="13">
        <f t="shared" si="311"/>
        <v>11878.296529968453</v>
      </c>
      <c r="AO320" s="14">
        <f t="shared" si="270"/>
        <v>5426.0005569279992</v>
      </c>
      <c r="AP320" s="33">
        <f t="shared" si="271"/>
        <v>0.83641700335554026</v>
      </c>
      <c r="AQ320" s="14">
        <f t="shared" si="272"/>
        <v>0.69875815771795613</v>
      </c>
      <c r="AR320" s="1">
        <f t="shared" si="273"/>
        <v>1.1955758861766284</v>
      </c>
      <c r="AS320" s="1">
        <f t="shared" si="274"/>
        <v>1.4311103046951987</v>
      </c>
      <c r="AT320" s="1">
        <f>SUM(AR$3:AR320)</f>
        <v>209.20128605580376</v>
      </c>
      <c r="AU320" s="1">
        <f>SUM(AS$3:AS320)</f>
        <v>301.24782817556803</v>
      </c>
      <c r="AV320" s="1">
        <f t="shared" si="275"/>
        <v>0.10527709886610866</v>
      </c>
      <c r="AW320" s="1">
        <f t="shared" si="276"/>
        <v>6.3008606470608061E-2</v>
      </c>
      <c r="AX320" s="1">
        <f>SUM(AV$3:AV320)</f>
        <v>10.857812109921211</v>
      </c>
      <c r="AY320" s="1">
        <f>SUM(AW$3:AW320)</f>
        <v>7.6429585456007967</v>
      </c>
      <c r="AZ320" s="1">
        <f t="shared" si="277"/>
        <v>18.500770655522008</v>
      </c>
      <c r="BA320" s="1">
        <f t="shared" si="278"/>
        <v>3.2148535643204141</v>
      </c>
      <c r="BB320" s="33">
        <f t="shared" si="279"/>
        <v>0.75252438590587567</v>
      </c>
      <c r="BC320" s="14">
        <f t="shared" si="280"/>
        <v>0.7826507751676206</v>
      </c>
      <c r="BD320" s="1">
        <f t="shared" si="281"/>
        <v>1.3288605907384883</v>
      </c>
      <c r="BE320" s="1">
        <f t="shared" si="282"/>
        <v>1.277709077571449</v>
      </c>
      <c r="BF320" s="1">
        <f>SUM(BD$3:BD320)</f>
        <v>222.99594434925081</v>
      </c>
      <c r="BG320" s="1">
        <f>SUM(BE$3:BE320)</f>
        <v>277.54584117477344</v>
      </c>
      <c r="BH320" s="1">
        <f t="shared" si="283"/>
        <v>0.11701355757336132</v>
      </c>
      <c r="BI320" s="1">
        <f t="shared" si="284"/>
        <v>5.6254691331965187E-2</v>
      </c>
      <c r="BJ320" s="1">
        <f>SUM(BH$3:BH320)</f>
        <v>11.690007334110893</v>
      </c>
      <c r="BK320" s="1">
        <f>SUM(BI$3:BI320)</f>
        <v>6.9689952260250712</v>
      </c>
      <c r="BL320" s="1">
        <f t="shared" si="285"/>
        <v>18.659002560135963</v>
      </c>
      <c r="BM320" s="34">
        <f t="shared" si="286"/>
        <v>4.7210121080858221</v>
      </c>
      <c r="BN320" s="33">
        <f t="shared" si="287"/>
        <v>0.41695391610721799</v>
      </c>
      <c r="BO320" s="14">
        <f t="shared" si="288"/>
        <v>1.1182212449662783</v>
      </c>
      <c r="BP320" s="1">
        <f t="shared" si="289"/>
        <v>2.398346583085825</v>
      </c>
      <c r="BQ320" s="1">
        <f t="shared" si="290"/>
        <v>0.89427741111300074</v>
      </c>
      <c r="BR320" s="1">
        <f>SUM(BP$3:BP320)</f>
        <v>308.98720848047253</v>
      </c>
      <c r="BS320" s="1">
        <f>SUM(BQ$3:BQ320)</f>
        <v>212.15807748579445</v>
      </c>
      <c r="BT320" s="1">
        <f t="shared" si="291"/>
        <v>0.2111877407883907</v>
      </c>
      <c r="BU320" s="1">
        <f t="shared" si="292"/>
        <v>3.9373047128169615E-2</v>
      </c>
      <c r="BV320" s="1">
        <f>SUM(BT$3:BT320)</f>
        <v>17.17030507435534</v>
      </c>
      <c r="BW320" s="1">
        <f>SUM(BU$3:BU320)</f>
        <v>5.1718966767137164</v>
      </c>
      <c r="BX320" s="1">
        <f t="shared" si="293"/>
        <v>22.342201751069055</v>
      </c>
      <c r="BY320" s="34">
        <f t="shared" si="294"/>
        <v>11.998408397641624</v>
      </c>
      <c r="BZ320" s="33">
        <f t="shared" si="295"/>
        <v>8.1383446308560314E-2</v>
      </c>
      <c r="CA320" s="14">
        <f t="shared" si="296"/>
        <v>1.4537917147649357</v>
      </c>
      <c r="CB320" s="1">
        <f t="shared" si="297"/>
        <v>12.287511101564336</v>
      </c>
      <c r="CC320" s="1">
        <f t="shared" si="298"/>
        <v>0.6878564445262989</v>
      </c>
      <c r="CD320" s="1">
        <f>SUM(CB$3:CB320)</f>
        <v>612.21682886482904</v>
      </c>
      <c r="CE320" s="1">
        <f>SUM(CC$3:CC320)</f>
        <v>172.33132104954393</v>
      </c>
      <c r="CF320" s="1">
        <f t="shared" si="299"/>
        <v>1.0819836164433041</v>
      </c>
      <c r="CG320" s="1">
        <f t="shared" si="300"/>
        <v>3.0284790682616216E-2</v>
      </c>
      <c r="CH320" s="1">
        <f>SUM(CF$3:CF320)</f>
        <v>39.520909835575011</v>
      </c>
      <c r="CI320" s="1">
        <f>SUM(CG$3:CG320)</f>
        <v>4.1235178054804296</v>
      </c>
      <c r="CJ320" s="1">
        <f t="shared" si="301"/>
        <v>43.644427641055444</v>
      </c>
      <c r="CK320" s="34">
        <f t="shared" si="302"/>
        <v>35.397392030094579</v>
      </c>
      <c r="CL320" s="33">
        <f t="shared" si="303"/>
        <v>-2.5091711411041454E-3</v>
      </c>
      <c r="CM320" s="14">
        <f t="shared" si="304"/>
        <v>1.5376843322146005</v>
      </c>
      <c r="CN320" s="1">
        <f t="shared" si="305"/>
        <v>398.53798077717255</v>
      </c>
      <c r="CO320" s="1">
        <f t="shared" si="306"/>
        <v>0.65032853561028492</v>
      </c>
      <c r="CP320" s="1">
        <f>SUM(CN$3:CN320)</f>
        <v>2218.5038034552595</v>
      </c>
      <c r="CQ320" s="1">
        <f>SUM(CO$3:CO320)</f>
        <v>164.65873775150254</v>
      </c>
      <c r="CR320" s="1">
        <f t="shared" si="307"/>
        <v>35.093483307323254</v>
      </c>
      <c r="CS320" s="1">
        <f t="shared" si="308"/>
        <v>2.8632520248397266E-2</v>
      </c>
      <c r="CT320" s="1">
        <f>SUM(CR$3:CR320)</f>
        <v>177.83178325134435</v>
      </c>
      <c r="CU320" s="1">
        <f>SUM(CS$3:CS320)</f>
        <v>3.9256497511280175</v>
      </c>
      <c r="CV320" s="1">
        <f t="shared" si="309"/>
        <v>181.75743300247237</v>
      </c>
      <c r="CW320" s="34">
        <f t="shared" si="310"/>
        <v>173.90613350021633</v>
      </c>
    </row>
    <row r="321" spans="39:101" x14ac:dyDescent="0.15">
      <c r="AM321" s="12">
        <v>318</v>
      </c>
      <c r="AN321" s="13">
        <f t="shared" si="311"/>
        <v>11840.943396226414</v>
      </c>
      <c r="AO321" s="14">
        <f t="shared" si="270"/>
        <v>5454.9935562079991</v>
      </c>
      <c r="AP321" s="33">
        <f t="shared" si="271"/>
        <v>0.83212964888548879</v>
      </c>
      <c r="AQ321" s="14">
        <f t="shared" si="272"/>
        <v>0.69821791734186467</v>
      </c>
      <c r="AR321" s="1">
        <f t="shared" si="273"/>
        <v>1.2017358128500144</v>
      </c>
      <c r="AS321" s="1">
        <f t="shared" si="274"/>
        <v>1.4322176145336234</v>
      </c>
      <c r="AT321" s="1">
        <f>SUM(AR$3:AR321)</f>
        <v>210.40302186865378</v>
      </c>
      <c r="AU321" s="1">
        <f>SUM(AS$3:AS321)</f>
        <v>302.68004579010164</v>
      </c>
      <c r="AV321" s="1">
        <f t="shared" si="275"/>
        <v>0.1061533301350846</v>
      </c>
      <c r="AW321" s="1">
        <f t="shared" si="276"/>
        <v>6.3256277975235031E-2</v>
      </c>
      <c r="AX321" s="1">
        <f>SUM(AV$3:AV321)</f>
        <v>10.963965440056295</v>
      </c>
      <c r="AY321" s="1">
        <f>SUM(AW$3:AW321)</f>
        <v>7.7062148235760315</v>
      </c>
      <c r="AZ321" s="1">
        <f t="shared" si="277"/>
        <v>18.670180263632325</v>
      </c>
      <c r="BA321" s="1">
        <f t="shared" si="278"/>
        <v>3.2577506164802639</v>
      </c>
      <c r="BB321" s="33">
        <f t="shared" si="279"/>
        <v>0.74823703143582443</v>
      </c>
      <c r="BC321" s="14">
        <f t="shared" si="280"/>
        <v>0.78211053479152903</v>
      </c>
      <c r="BD321" s="1">
        <f t="shared" si="281"/>
        <v>1.3364748842770542</v>
      </c>
      <c r="BE321" s="1">
        <f t="shared" si="282"/>
        <v>1.2785916510721202</v>
      </c>
      <c r="BF321" s="1">
        <f>SUM(BD$3:BD321)</f>
        <v>224.33241923352787</v>
      </c>
      <c r="BG321" s="1">
        <f>SUM(BE$3:BE321)</f>
        <v>278.82443282584558</v>
      </c>
      <c r="BH321" s="1">
        <f t="shared" si="283"/>
        <v>0.11805528144447311</v>
      </c>
      <c r="BI321" s="1">
        <f t="shared" si="284"/>
        <v>5.6471131255685307E-2</v>
      </c>
      <c r="BJ321" s="1">
        <f>SUM(BH$3:BH321)</f>
        <v>11.808062615555366</v>
      </c>
      <c r="BK321" s="1">
        <f>SUM(BI$3:BI321)</f>
        <v>7.0254663572807567</v>
      </c>
      <c r="BL321" s="1">
        <f t="shared" si="285"/>
        <v>18.833528972836124</v>
      </c>
      <c r="BM321" s="34">
        <f t="shared" si="286"/>
        <v>4.7825962582746095</v>
      </c>
      <c r="BN321" s="33">
        <f t="shared" si="287"/>
        <v>0.41266656163716664</v>
      </c>
      <c r="BO321" s="14">
        <f t="shared" si="288"/>
        <v>1.1176810045901868</v>
      </c>
      <c r="BP321" s="1">
        <f t="shared" si="289"/>
        <v>2.4232639447032325</v>
      </c>
      <c r="BQ321" s="1">
        <f t="shared" si="290"/>
        <v>0.89470966751077941</v>
      </c>
      <c r="BR321" s="1">
        <f>SUM(BP$3:BP321)</f>
        <v>311.41047242517578</v>
      </c>
      <c r="BS321" s="1">
        <f>SUM(BQ$3:BQ321)</f>
        <v>213.05278715330522</v>
      </c>
      <c r="BT321" s="1">
        <f t="shared" si="291"/>
        <v>0.21405498178211887</v>
      </c>
      <c r="BU321" s="1">
        <f t="shared" si="292"/>
        <v>3.9516343648392759E-2</v>
      </c>
      <c r="BV321" s="1">
        <f>SUM(BT$3:BT321)</f>
        <v>17.38436005613746</v>
      </c>
      <c r="BW321" s="1">
        <f>SUM(BU$3:BU321)</f>
        <v>5.2114130203621096</v>
      </c>
      <c r="BX321" s="1">
        <f t="shared" si="293"/>
        <v>22.595773076499569</v>
      </c>
      <c r="BY321" s="34">
        <f t="shared" si="294"/>
        <v>12.172947035775351</v>
      </c>
      <c r="BZ321" s="33">
        <f t="shared" si="295"/>
        <v>7.7096091838508921E-2</v>
      </c>
      <c r="CA321" s="14">
        <f t="shared" si="296"/>
        <v>1.4532514743888447</v>
      </c>
      <c r="CB321" s="1">
        <f t="shared" si="297"/>
        <v>12.97082609705655</v>
      </c>
      <c r="CC321" s="1">
        <f t="shared" si="298"/>
        <v>0.6881121523861129</v>
      </c>
      <c r="CD321" s="1">
        <f>SUM(CB$3:CB321)</f>
        <v>625.18765496188564</v>
      </c>
      <c r="CE321" s="1">
        <f>SUM(CC$3:CC321)</f>
        <v>173.01943320193004</v>
      </c>
      <c r="CF321" s="1">
        <f t="shared" si="299"/>
        <v>1.1457563052399953</v>
      </c>
      <c r="CG321" s="1">
        <f t="shared" si="300"/>
        <v>3.0391620063719985E-2</v>
      </c>
      <c r="CH321" s="1">
        <f>SUM(CF$3:CF321)</f>
        <v>40.666666140815003</v>
      </c>
      <c r="CI321" s="1">
        <f>SUM(CG$3:CG321)</f>
        <v>4.1539094255441498</v>
      </c>
      <c r="CJ321" s="1">
        <f t="shared" si="301"/>
        <v>44.820575566359153</v>
      </c>
      <c r="CK321" s="34">
        <f t="shared" si="302"/>
        <v>36.512756715270854</v>
      </c>
      <c r="CL321" s="33">
        <f t="shared" si="303"/>
        <v>-6.7965256111555284E-3</v>
      </c>
      <c r="CM321" s="14">
        <f t="shared" si="304"/>
        <v>1.5371440918385089</v>
      </c>
      <c r="CN321" s="1">
        <f t="shared" si="305"/>
        <v>147.13400010714923</v>
      </c>
      <c r="CO321" s="1">
        <f t="shared" si="306"/>
        <v>0.65055709826392727</v>
      </c>
      <c r="CP321" s="1">
        <f>SUM(CN$3:CN321)</f>
        <v>2365.6378035624089</v>
      </c>
      <c r="CQ321" s="1">
        <f>SUM(CO$3:CO321)</f>
        <v>165.30929484976647</v>
      </c>
      <c r="CR321" s="1">
        <f t="shared" si="307"/>
        <v>12.996836676131515</v>
      </c>
      <c r="CS321" s="1">
        <f t="shared" si="308"/>
        <v>2.8732938506656786E-2</v>
      </c>
      <c r="CT321" s="1">
        <f>SUM(CR$3:CR321)</f>
        <v>190.82861992747587</v>
      </c>
      <c r="CU321" s="1">
        <f>SUM(CS$3:CS321)</f>
        <v>3.9543826896346741</v>
      </c>
      <c r="CV321" s="1">
        <f t="shared" si="309"/>
        <v>194.78300261711055</v>
      </c>
      <c r="CW321" s="34">
        <f t="shared" si="310"/>
        <v>186.87423723784119</v>
      </c>
    </row>
    <row r="322" spans="39:101" x14ac:dyDescent="0.15">
      <c r="AM322" s="12">
        <v>319</v>
      </c>
      <c r="AN322" s="13">
        <f t="shared" si="311"/>
        <v>11803.824451410657</v>
      </c>
      <c r="AO322" s="14">
        <f t="shared" si="270"/>
        <v>5484.0767042319994</v>
      </c>
      <c r="AP322" s="33">
        <f t="shared" si="271"/>
        <v>0.82785160243824518</v>
      </c>
      <c r="AQ322" s="14">
        <f t="shared" si="272"/>
        <v>0.69769863599529203</v>
      </c>
      <c r="AR322" s="1">
        <f t="shared" si="273"/>
        <v>1.207945961637003</v>
      </c>
      <c r="AS322" s="1">
        <f t="shared" si="274"/>
        <v>1.4332835817766281</v>
      </c>
      <c r="AT322" s="1">
        <f>SUM(AR$3:AR322)</f>
        <v>211.61096783029078</v>
      </c>
      <c r="AU322" s="1">
        <f>SUM(AS$3:AS322)</f>
        <v>304.11332937187825</v>
      </c>
      <c r="AV322" s="1">
        <f t="shared" si="275"/>
        <v>0.10703743382283443</v>
      </c>
      <c r="AW322" s="1">
        <f t="shared" si="276"/>
        <v>6.3502425359270046E-2</v>
      </c>
      <c r="AX322" s="1">
        <f>SUM(AV$3:AV322)</f>
        <v>11.071002873879129</v>
      </c>
      <c r="AY322" s="1">
        <f>SUM(AW$3:AW322)</f>
        <v>7.7697172489353017</v>
      </c>
      <c r="AZ322" s="1">
        <f t="shared" si="277"/>
        <v>18.840720122814432</v>
      </c>
      <c r="BA322" s="1">
        <f t="shared" si="278"/>
        <v>3.3012856249438274</v>
      </c>
      <c r="BB322" s="33">
        <f t="shared" si="279"/>
        <v>0.74395898498858071</v>
      </c>
      <c r="BC322" s="14">
        <f t="shared" si="280"/>
        <v>0.78159125344495639</v>
      </c>
      <c r="BD322" s="1">
        <f t="shared" si="281"/>
        <v>1.3441601219660642</v>
      </c>
      <c r="BE322" s="1">
        <f t="shared" si="282"/>
        <v>1.2794411344707111</v>
      </c>
      <c r="BF322" s="1">
        <f>SUM(BD$3:BD322)</f>
        <v>225.67657935549394</v>
      </c>
      <c r="BG322" s="1">
        <f>SUM(BE$3:BE322)</f>
        <v>280.10387396031626</v>
      </c>
      <c r="BH322" s="1">
        <f t="shared" si="283"/>
        <v>0.11910752191865957</v>
      </c>
      <c r="BI322" s="1">
        <f t="shared" si="284"/>
        <v>5.6686350263355112E-2</v>
      </c>
      <c r="BJ322" s="1">
        <f>SUM(BH$3:BH322)</f>
        <v>11.927170137474025</v>
      </c>
      <c r="BK322" s="1">
        <f>SUM(BI$3:BI322)</f>
        <v>7.082152707544112</v>
      </c>
      <c r="BL322" s="1">
        <f t="shared" si="285"/>
        <v>19.009322845018136</v>
      </c>
      <c r="BM322" s="34">
        <f t="shared" si="286"/>
        <v>4.8450174299299134</v>
      </c>
      <c r="BN322" s="33">
        <f t="shared" si="287"/>
        <v>0.40838851518992297</v>
      </c>
      <c r="BO322" s="14">
        <f t="shared" si="288"/>
        <v>1.1171617232436142</v>
      </c>
      <c r="BP322" s="1">
        <f t="shared" si="289"/>
        <v>2.4486486833131078</v>
      </c>
      <c r="BQ322" s="1">
        <f t="shared" si="290"/>
        <v>0.89512554824789203</v>
      </c>
      <c r="BR322" s="1">
        <f>SUM(BP$3:BP322)</f>
        <v>313.85912110848886</v>
      </c>
      <c r="BS322" s="1">
        <f>SUM(BQ$3:BQ322)</f>
        <v>213.94791270155312</v>
      </c>
      <c r="BT322" s="1">
        <f t="shared" si="291"/>
        <v>0.21697748054913374</v>
      </c>
      <c r="BU322" s="1">
        <f t="shared" si="292"/>
        <v>3.9659034707094101E-2</v>
      </c>
      <c r="BV322" s="1">
        <f>SUM(BT$3:BT322)</f>
        <v>17.601337536686593</v>
      </c>
      <c r="BW322" s="1">
        <f>SUM(BU$3:BU322)</f>
        <v>5.251072055069204</v>
      </c>
      <c r="BX322" s="1">
        <f t="shared" si="293"/>
        <v>22.852409591755798</v>
      </c>
      <c r="BY322" s="34">
        <f t="shared" si="294"/>
        <v>12.350265481617388</v>
      </c>
      <c r="BZ322" s="33">
        <f t="shared" si="295"/>
        <v>7.2818045391265268E-2</v>
      </c>
      <c r="CA322" s="14">
        <f t="shared" si="296"/>
        <v>1.4527321930422721</v>
      </c>
      <c r="CB322" s="1">
        <f t="shared" si="297"/>
        <v>13.732859686452842</v>
      </c>
      <c r="CC322" s="1">
        <f t="shared" si="298"/>
        <v>0.68835811912850042</v>
      </c>
      <c r="CD322" s="1">
        <f>SUM(CB$3:CB322)</f>
        <v>638.92051464833844</v>
      </c>
      <c r="CE322" s="1">
        <f>SUM(CC$3:CC322)</f>
        <v>173.70779132105855</v>
      </c>
      <c r="CF322" s="1">
        <f t="shared" si="299"/>
        <v>1.2168839555495712</v>
      </c>
      <c r="CG322" s="1">
        <f t="shared" si="300"/>
        <v>3.0498088889165505E-2</v>
      </c>
      <c r="CH322" s="1">
        <f>SUM(CF$3:CF322)</f>
        <v>41.883550096364573</v>
      </c>
      <c r="CI322" s="1">
        <f>SUM(CG$3:CG322)</f>
        <v>4.1844075144333157</v>
      </c>
      <c r="CJ322" s="1">
        <f t="shared" si="301"/>
        <v>46.06795761079789</v>
      </c>
      <c r="CK322" s="34">
        <f t="shared" si="302"/>
        <v>37.699142581931255</v>
      </c>
      <c r="CL322" s="33">
        <f t="shared" si="303"/>
        <v>-1.1074572058399184E-2</v>
      </c>
      <c r="CM322" s="14">
        <f t="shared" si="304"/>
        <v>1.5366248104919362</v>
      </c>
      <c r="CN322" s="1">
        <f t="shared" si="305"/>
        <v>90.296942827834087</v>
      </c>
      <c r="CO322" s="1">
        <f t="shared" si="306"/>
        <v>0.6507769451411235</v>
      </c>
      <c r="CP322" s="1">
        <f>SUM(CN$3:CN322)</f>
        <v>2455.9347463902432</v>
      </c>
      <c r="CQ322" s="1">
        <f>SUM(CO$3:CO322)</f>
        <v>165.96007179490761</v>
      </c>
      <c r="CR322" s="1">
        <f t="shared" si="307"/>
        <v>8.0013124339108543</v>
      </c>
      <c r="CS322" s="1">
        <f t="shared" si="308"/>
        <v>2.8833034097224777E-2</v>
      </c>
      <c r="CT322" s="1">
        <f>SUM(CR$3:CR322)</f>
        <v>198.82993236138674</v>
      </c>
      <c r="CU322" s="1">
        <f>SUM(CS$3:CS322)</f>
        <v>3.9832157237318988</v>
      </c>
      <c r="CV322" s="1">
        <f t="shared" si="309"/>
        <v>202.81314808511863</v>
      </c>
      <c r="CW322" s="34">
        <f t="shared" si="310"/>
        <v>194.84671663765485</v>
      </c>
    </row>
    <row r="323" spans="39:101" x14ac:dyDescent="0.15">
      <c r="AM323" s="12">
        <v>320</v>
      </c>
      <c r="AN323" s="13">
        <f t="shared" si="311"/>
        <v>11766.9375</v>
      </c>
      <c r="AO323" s="14">
        <f t="shared" ref="AO323:AO368" si="312">($C$16*AM323^2+$C$17*AM323+$C$18)*$C$13</f>
        <v>5513.2500009999994</v>
      </c>
      <c r="AP323" s="33">
        <f t="shared" ref="AP323:AP386" si="313">($AN323-$AO323-AQ$1*$C$13)/$C$13/$C$15</f>
        <v>0.82358272213700146</v>
      </c>
      <c r="AQ323" s="14">
        <f t="shared" ref="AQ323:AQ368" si="314">($AN323+$AO323+AQ$1*$C$13)/$C$13/$C$15</f>
        <v>0.69720017180143101</v>
      </c>
      <c r="AR323" s="1">
        <f t="shared" ref="AR323:AR368" si="315">ABS(1/AP323)</f>
        <v>1.2142071137738752</v>
      </c>
      <c r="AS323" s="1">
        <f t="shared" ref="AS323:AS368" si="316">1/AQ323</f>
        <v>1.4343083097874065</v>
      </c>
      <c r="AT323" s="1">
        <f>SUM(AR$3:AR323)</f>
        <v>212.82517494406466</v>
      </c>
      <c r="AU323" s="1">
        <f>SUM(AS$3:AS323)</f>
        <v>305.54763768166566</v>
      </c>
      <c r="AV323" s="1">
        <f t="shared" ref="AV323:AV368" si="317">$AM323*AR323/3600</f>
        <v>0.10792952122434447</v>
      </c>
      <c r="AW323" s="1">
        <f t="shared" ref="AW323:AW368" si="318">$AM323*AS323/7200</f>
        <v>6.3747035990551398E-2</v>
      </c>
      <c r="AX323" s="1">
        <f>SUM(AV$3:AV323)</f>
        <v>11.178932395103473</v>
      </c>
      <c r="AY323" s="1">
        <f>SUM(AW$3:AW323)</f>
        <v>7.8334642849258529</v>
      </c>
      <c r="AZ323" s="1">
        <f t="shared" ref="AZ323:AZ368" si="319">AX323+AY323</f>
        <v>19.012396680029326</v>
      </c>
      <c r="BA323" s="1">
        <f t="shared" ref="BA323:BA368" si="320">AX323-AY323</f>
        <v>3.3454681101776202</v>
      </c>
      <c r="BB323" s="33">
        <f t="shared" ref="BB323:BB386" si="321">($AN323-$AO323-BC$1*$C$13)/$C$13/$C$15</f>
        <v>0.7396901046873372</v>
      </c>
      <c r="BC323" s="14">
        <f t="shared" ref="BC323:BC368" si="322">($AN323+$AO323+BC$1*$C$13)/$C$13/$C$15</f>
        <v>0.78109278925109549</v>
      </c>
      <c r="BD323" s="1">
        <f t="shared" ref="BD323:BD368" si="323">ABS(1/BB323)</f>
        <v>1.3519175039156355</v>
      </c>
      <c r="BE323" s="1">
        <f t="shared" ref="BE323:BE368" si="324">1/BC323</f>
        <v>1.2802576259330094</v>
      </c>
      <c r="BF323" s="1">
        <f>SUM(BD$3:BD323)</f>
        <v>227.02849685940959</v>
      </c>
      <c r="BG323" s="1">
        <f>SUM(BE$3:BE323)</f>
        <v>281.38413158624928</v>
      </c>
      <c r="BH323" s="1">
        <f t="shared" ref="BH323:BH368" si="325">$AM323*BD323/3600</f>
        <v>0.12017044479250094</v>
      </c>
      <c r="BI323" s="1">
        <f t="shared" ref="BI323:BI368" si="326">$AM323*BE323/7200</f>
        <v>5.6900338930355975E-2</v>
      </c>
      <c r="BJ323" s="1">
        <f>SUM(BH$3:BH323)</f>
        <v>12.047340582266527</v>
      </c>
      <c r="BK323" s="1">
        <f>SUM(BI$3:BI323)</f>
        <v>7.1390530464744684</v>
      </c>
      <c r="BL323" s="1">
        <f t="shared" ref="BL323:BL368" si="327">BJ323+BK323</f>
        <v>19.186393628740994</v>
      </c>
      <c r="BM323" s="34">
        <f t="shared" ref="BM323:BM368" si="328">BJ323-BK323</f>
        <v>4.9082875357920583</v>
      </c>
      <c r="BN323" s="33">
        <f t="shared" ref="BN323:BN386" si="329">($AN323-$AO323-BO$1*$C$13)/$C$13/$C$15</f>
        <v>0.40411963488867936</v>
      </c>
      <c r="BO323" s="14">
        <f t="shared" ref="BO323:BO368" si="330">($AN323+$AO323+BO$1*$C$13)/$C$13/$C$15</f>
        <v>1.1166632590497532</v>
      </c>
      <c r="BP323" s="1">
        <f t="shared" ref="BP323:BP368" si="331">ABS(1/BN323)</f>
        <v>2.4745147566894752</v>
      </c>
      <c r="BQ323" s="1">
        <f t="shared" ref="BQ323:BQ368" si="332">1/BO323</f>
        <v>0.89552512084168501</v>
      </c>
      <c r="BR323" s="1">
        <f>SUM(BP$3:BP323)</f>
        <v>316.33363586517834</v>
      </c>
      <c r="BS323" s="1">
        <f>SUM(BQ$3:BQ323)</f>
        <v>214.8434378223948</v>
      </c>
      <c r="BT323" s="1">
        <f t="shared" ref="BT323:BT368" si="333">$AM323*BP323/3600</f>
        <v>0.21995686726128669</v>
      </c>
      <c r="BU323" s="1">
        <f t="shared" ref="BU323:BU368" si="334">$AM323*BQ323/7200</f>
        <v>3.9801116481852666E-2</v>
      </c>
      <c r="BV323" s="1">
        <f>SUM(BT$3:BT323)</f>
        <v>17.821294403947881</v>
      </c>
      <c r="BW323" s="1">
        <f>SUM(BU$3:BU323)</f>
        <v>5.2908731715510564</v>
      </c>
      <c r="BX323" s="1">
        <f t="shared" ref="BX323:BX368" si="335">BV323+BW323</f>
        <v>23.112167575498937</v>
      </c>
      <c r="BY323" s="34">
        <f t="shared" ref="BY323:BY368" si="336">BV323-BW323</f>
        <v>12.530421232396826</v>
      </c>
      <c r="BZ323" s="33">
        <f t="shared" ref="BZ323:BZ386" si="337">($AN323-$AO323-CA$1*$C$13)/$C$13/$C$15</f>
        <v>6.8549165090021666E-2</v>
      </c>
      <c r="CA323" s="14">
        <f t="shared" ref="CA323:CA368" si="338">($AN323+$AO323+CA$1*$C$13)/$C$13/$C$15</f>
        <v>1.4522337288484111</v>
      </c>
      <c r="CB323" s="1">
        <f t="shared" ref="CB323:CB368" si="339">ABS(1/BZ323)</f>
        <v>14.588069726112019</v>
      </c>
      <c r="CC323" s="1">
        <f t="shared" ref="CC323:CC368" si="340">1/CA323</f>
        <v>0.68859439092698782</v>
      </c>
      <c r="CD323" s="1">
        <f>SUM(CB$3:CB323)</f>
        <v>653.50858437445049</v>
      </c>
      <c r="CE323" s="1">
        <f>SUM(CC$3:CC323)</f>
        <v>174.39638571198554</v>
      </c>
      <c r="CF323" s="1">
        <f t="shared" ref="CF323:CF368" si="341">$AM323*CB323/3600</f>
        <v>1.2967173089877351</v>
      </c>
      <c r="CG323" s="1">
        <f t="shared" ref="CG323:CG368" si="342">$AM323*CC323/7200</f>
        <v>3.0604195152310571E-2</v>
      </c>
      <c r="CH323" s="1">
        <f>SUM(CF$3:CF323)</f>
        <v>43.180267405352311</v>
      </c>
      <c r="CI323" s="1">
        <f>SUM(CG$3:CG323)</f>
        <v>4.2150117095856263</v>
      </c>
      <c r="CJ323" s="1">
        <f t="shared" ref="CJ323:CJ368" si="343">CH323+CI323</f>
        <v>47.395279114937935</v>
      </c>
      <c r="CK323" s="34">
        <f t="shared" ref="CK323:CK368" si="344">CH323-CI323</f>
        <v>38.965255695766686</v>
      </c>
      <c r="CL323" s="33">
        <f t="shared" ref="CL323:CL386" si="345">($AN323-$AO323-CM$1*$C$13)/$C$13/$C$15</f>
        <v>-1.5343452359642795E-2</v>
      </c>
      <c r="CM323" s="14">
        <f t="shared" ref="CM323:CM368" si="346">($AN323+$AO323+CM$1*$C$13)/$C$13/$C$15</f>
        <v>1.5361263462980752</v>
      </c>
      <c r="CN323" s="1">
        <f t="shared" ref="CN323:CN368" si="347">ABS(1/CL323)</f>
        <v>65.174380351990138</v>
      </c>
      <c r="CO323" s="1">
        <f t="shared" ref="CO323:CO368" si="348">1/CM323</f>
        <v>0.65098811852938343</v>
      </c>
      <c r="CP323" s="1">
        <f>SUM(CN$3:CN323)</f>
        <v>2521.1091267422335</v>
      </c>
      <c r="CQ323" s="1">
        <f>SUM(CO$3:CO323)</f>
        <v>166.61105991343697</v>
      </c>
      <c r="CR323" s="1">
        <f t="shared" ref="CR323:CR368" si="349">$AM323*CN323/3600</f>
        <v>5.7932782535102341</v>
      </c>
      <c r="CS323" s="1">
        <f t="shared" ref="CS323:CS368" si="350">$AM323*CO323/7200</f>
        <v>2.8932805267972598E-2</v>
      </c>
      <c r="CT323" s="1">
        <f>SUM(CR$3:CR323)</f>
        <v>204.62321061489698</v>
      </c>
      <c r="CU323" s="1">
        <f>SUM(CS$3:CS323)</f>
        <v>4.0121485289998713</v>
      </c>
      <c r="CV323" s="1">
        <f t="shared" ref="CV323:CV368" si="351">CT323+CU323</f>
        <v>208.63535914389684</v>
      </c>
      <c r="CW323" s="34">
        <f t="shared" ref="CW323:CW368" si="352">CT323-CU323</f>
        <v>200.61106208589712</v>
      </c>
    </row>
    <row r="324" spans="39:101" x14ac:dyDescent="0.15">
      <c r="AM324" s="12">
        <v>321</v>
      </c>
      <c r="AN324" s="13">
        <f t="shared" ref="AN324:AN387" si="353">MIN(367*$C$2/$AM324*$C$3,$C$14,1000*$C$4*$C$12/(1+AM324))</f>
        <v>11730.280373831774</v>
      </c>
      <c r="AO324" s="14">
        <f t="shared" si="312"/>
        <v>5542.5134465119991</v>
      </c>
      <c r="AP324" s="33">
        <f t="shared" si="313"/>
        <v>0.81932286787288533</v>
      </c>
      <c r="AQ324" s="14">
        <f t="shared" si="314"/>
        <v>0.69672238465140857</v>
      </c>
      <c r="AR324" s="1">
        <f t="shared" si="315"/>
        <v>1.2205200650583403</v>
      </c>
      <c r="AS324" s="1">
        <f t="shared" si="316"/>
        <v>1.4352919068336385</v>
      </c>
      <c r="AT324" s="1">
        <f>SUM(AR$3:AR324)</f>
        <v>214.04569500912299</v>
      </c>
      <c r="AU324" s="1">
        <f>SUM(AS$3:AS324)</f>
        <v>306.9829295884993</v>
      </c>
      <c r="AV324" s="1">
        <f t="shared" si="317"/>
        <v>0.10882970580103535</v>
      </c>
      <c r="AW324" s="1">
        <f t="shared" si="318"/>
        <v>6.3990097512999722E-2</v>
      </c>
      <c r="AX324" s="1">
        <f>SUM(AV$3:AV324)</f>
        <v>11.287762100904509</v>
      </c>
      <c r="AY324" s="1">
        <f>SUM(AW$3:AW324)</f>
        <v>7.8974543824388528</v>
      </c>
      <c r="AZ324" s="1">
        <f t="shared" si="319"/>
        <v>19.18521648334336</v>
      </c>
      <c r="BA324" s="1">
        <f t="shared" si="320"/>
        <v>3.3903077184656558</v>
      </c>
      <c r="BB324" s="33">
        <f t="shared" si="321"/>
        <v>0.73543025042322074</v>
      </c>
      <c r="BC324" s="14">
        <f t="shared" si="322"/>
        <v>0.78061500210107315</v>
      </c>
      <c r="BD324" s="1">
        <f t="shared" si="323"/>
        <v>1.3597482554253464</v>
      </c>
      <c r="BE324" s="1">
        <f t="shared" si="324"/>
        <v>1.2810412268639966</v>
      </c>
      <c r="BF324" s="1">
        <f>SUM(BD$3:BD324)</f>
        <v>228.38824511483494</v>
      </c>
      <c r="BG324" s="1">
        <f>SUM(BE$3:BE324)</f>
        <v>282.66517281311326</v>
      </c>
      <c r="BH324" s="1">
        <f t="shared" si="325"/>
        <v>0.12124421944209339</v>
      </c>
      <c r="BI324" s="1">
        <f t="shared" si="326"/>
        <v>5.7113088031019846E-2</v>
      </c>
      <c r="BJ324" s="1">
        <f>SUM(BH$3:BH324)</f>
        <v>12.16858480170862</v>
      </c>
      <c r="BK324" s="1">
        <f>SUM(BI$3:BI324)</f>
        <v>7.1961661345054884</v>
      </c>
      <c r="BL324" s="1">
        <f t="shared" si="327"/>
        <v>19.364750936214108</v>
      </c>
      <c r="BM324" s="34">
        <f t="shared" si="328"/>
        <v>4.9724186672031321</v>
      </c>
      <c r="BN324" s="33">
        <f t="shared" si="329"/>
        <v>0.39985978062456312</v>
      </c>
      <c r="BO324" s="14">
        <f t="shared" si="330"/>
        <v>1.1161854718997308</v>
      </c>
      <c r="BP324" s="1">
        <f t="shared" si="331"/>
        <v>2.50087667841473</v>
      </c>
      <c r="BQ324" s="1">
        <f t="shared" si="332"/>
        <v>0.89590845354582072</v>
      </c>
      <c r="BR324" s="1">
        <f>SUM(BP$3:BP324)</f>
        <v>318.83451254359306</v>
      </c>
      <c r="BS324" s="1">
        <f>SUM(BQ$3:BQ324)</f>
        <v>215.73934627594062</v>
      </c>
      <c r="BT324" s="1">
        <f t="shared" si="333"/>
        <v>0.22299483715864676</v>
      </c>
      <c r="BU324" s="1">
        <f t="shared" si="334"/>
        <v>3.9942585220584505E-2</v>
      </c>
      <c r="BV324" s="1">
        <f>SUM(BT$3:BT324)</f>
        <v>18.044289241106529</v>
      </c>
      <c r="BW324" s="1">
        <f>SUM(BU$3:BU324)</f>
        <v>5.3308157567716412</v>
      </c>
      <c r="BX324" s="1">
        <f t="shared" si="335"/>
        <v>23.375104997878172</v>
      </c>
      <c r="BY324" s="34">
        <f t="shared" si="336"/>
        <v>12.713473484334887</v>
      </c>
      <c r="BZ324" s="33">
        <f t="shared" si="337"/>
        <v>6.4289310825905402E-2</v>
      </c>
      <c r="CA324" s="14">
        <f t="shared" si="338"/>
        <v>1.4517559416983885</v>
      </c>
      <c r="CB324" s="1">
        <f t="shared" si="339"/>
        <v>15.554685330318545</v>
      </c>
      <c r="CC324" s="1">
        <f t="shared" si="340"/>
        <v>0.68882101410937868</v>
      </c>
      <c r="CD324" s="1">
        <f>SUM(CB$3:CB324)</f>
        <v>669.06326970476903</v>
      </c>
      <c r="CE324" s="1">
        <f>SUM(CC$3:CC324)</f>
        <v>175.08520672609492</v>
      </c>
      <c r="CF324" s="1">
        <f t="shared" si="341"/>
        <v>1.3869594419534037</v>
      </c>
      <c r="CG324" s="1">
        <f t="shared" si="342"/>
        <v>3.070993687904313E-2</v>
      </c>
      <c r="CH324" s="1">
        <f>SUM(CF$3:CF324)</f>
        <v>44.567226847305712</v>
      </c>
      <c r="CI324" s="1">
        <f>SUM(CG$3:CG324)</f>
        <v>4.2457216464646699</v>
      </c>
      <c r="CJ324" s="1">
        <f t="shared" si="343"/>
        <v>48.812948493770378</v>
      </c>
      <c r="CK324" s="34">
        <f t="shared" si="344"/>
        <v>40.321505200841045</v>
      </c>
      <c r="CL324" s="33">
        <f t="shared" si="345"/>
        <v>-1.9603306623759052E-2</v>
      </c>
      <c r="CM324" s="14">
        <f t="shared" si="346"/>
        <v>1.5356485591480531</v>
      </c>
      <c r="CN324" s="1">
        <f t="shared" si="347"/>
        <v>51.011802202186033</v>
      </c>
      <c r="CO324" s="1">
        <f t="shared" si="348"/>
        <v>0.6511906608076915</v>
      </c>
      <c r="CP324" s="1">
        <f>SUM(CN$3:CN324)</f>
        <v>2572.1209289444196</v>
      </c>
      <c r="CQ324" s="1">
        <f>SUM(CO$3:CO324)</f>
        <v>167.26225057424466</v>
      </c>
      <c r="CR324" s="1">
        <f t="shared" si="349"/>
        <v>4.5485523630282545</v>
      </c>
      <c r="CS324" s="1">
        <f t="shared" si="350"/>
        <v>2.903225029434291E-2</v>
      </c>
      <c r="CT324" s="1">
        <f>SUM(CR$3:CR324)</f>
        <v>209.17176297792523</v>
      </c>
      <c r="CU324" s="1">
        <f>SUM(CS$3:CS324)</f>
        <v>4.0411807792942138</v>
      </c>
      <c r="CV324" s="1">
        <f t="shared" si="351"/>
        <v>213.21294375721945</v>
      </c>
      <c r="CW324" s="34">
        <f t="shared" si="352"/>
        <v>205.130582198631</v>
      </c>
    </row>
    <row r="325" spans="39:101" x14ac:dyDescent="0.15">
      <c r="AM325" s="12">
        <v>322</v>
      </c>
      <c r="AN325" s="13">
        <f t="shared" si="353"/>
        <v>11693.850931677018</v>
      </c>
      <c r="AO325" s="14">
        <f t="shared" si="312"/>
        <v>5571.8670407679992</v>
      </c>
      <c r="AP325" s="33">
        <f t="shared" si="313"/>
        <v>0.81507190127750695</v>
      </c>
      <c r="AQ325" s="14">
        <f t="shared" si="314"/>
        <v>0.69626513617683583</v>
      </c>
      <c r="AR325" s="1">
        <f t="shared" si="315"/>
        <v>1.2268856262038295</v>
      </c>
      <c r="AS325" s="1">
        <f t="shared" si="316"/>
        <v>1.4362344860335248</v>
      </c>
      <c r="AT325" s="1">
        <f>SUM(AR$3:AR325)</f>
        <v>215.27258063532682</v>
      </c>
      <c r="AU325" s="1">
        <f>SUM(AS$3:AS325)</f>
        <v>308.41916407453283</v>
      </c>
      <c r="AV325" s="1">
        <f t="shared" si="317"/>
        <v>0.10973810323267585</v>
      </c>
      <c r="AW325" s="1">
        <f t="shared" si="318"/>
        <v>6.4231597847610414E-2</v>
      </c>
      <c r="AX325" s="1">
        <f>SUM(AV$3:AV325)</f>
        <v>11.397500204137184</v>
      </c>
      <c r="AY325" s="1">
        <f>SUM(AW$3:AW325)</f>
        <v>7.9616859802864628</v>
      </c>
      <c r="AZ325" s="1">
        <f t="shared" si="319"/>
        <v>19.359186184423649</v>
      </c>
      <c r="BA325" s="1">
        <f t="shared" si="320"/>
        <v>3.4358142238507217</v>
      </c>
      <c r="BB325" s="33">
        <f t="shared" si="321"/>
        <v>0.73117928382784259</v>
      </c>
      <c r="BC325" s="14">
        <f t="shared" si="322"/>
        <v>0.78015775362650031</v>
      </c>
      <c r="BD325" s="1">
        <f t="shared" si="323"/>
        <v>1.3676536276641171</v>
      </c>
      <c r="BE325" s="1">
        <f t="shared" si="324"/>
        <v>1.2817920418679181</v>
      </c>
      <c r="BF325" s="1">
        <f>SUM(BD$3:BD325)</f>
        <v>229.75589874249906</v>
      </c>
      <c r="BG325" s="1">
        <f>SUM(BE$3:BE325)</f>
        <v>283.94696485498116</v>
      </c>
      <c r="BH325" s="1">
        <f t="shared" si="325"/>
        <v>0.12232901891884602</v>
      </c>
      <c r="BI325" s="1">
        <f t="shared" si="326"/>
        <v>5.7324588539093002E-2</v>
      </c>
      <c r="BJ325" s="1">
        <f>SUM(BH$3:BH325)</f>
        <v>12.290913820627466</v>
      </c>
      <c r="BK325" s="1">
        <f>SUM(BI$3:BI325)</f>
        <v>7.2534907230445818</v>
      </c>
      <c r="BL325" s="1">
        <f t="shared" si="327"/>
        <v>19.544404543672048</v>
      </c>
      <c r="BM325" s="34">
        <f t="shared" si="328"/>
        <v>5.0374230975828844</v>
      </c>
      <c r="BN325" s="33">
        <f t="shared" si="329"/>
        <v>0.39560881402918485</v>
      </c>
      <c r="BO325" s="14">
        <f t="shared" si="330"/>
        <v>1.115728223425158</v>
      </c>
      <c r="BP325" s="1">
        <f t="shared" si="331"/>
        <v>2.5277495458587733</v>
      </c>
      <c r="BQ325" s="1">
        <f t="shared" si="332"/>
        <v>0.89627561533767997</v>
      </c>
      <c r="BR325" s="1">
        <f>SUM(BP$3:BP325)</f>
        <v>321.36226208945186</v>
      </c>
      <c r="BS325" s="1">
        <f>SUM(BQ$3:BQ325)</f>
        <v>216.6356218912783</v>
      </c>
      <c r="BT325" s="1">
        <f t="shared" si="333"/>
        <v>0.22609315382403475</v>
      </c>
      <c r="BU325" s="1">
        <f t="shared" si="334"/>
        <v>4.0083437241490688E-2</v>
      </c>
      <c r="BV325" s="1">
        <f>SUM(BT$3:BT325)</f>
        <v>18.270382394930564</v>
      </c>
      <c r="BW325" s="1">
        <f>SUM(BU$3:BU325)</f>
        <v>5.3708991940131323</v>
      </c>
      <c r="BX325" s="1">
        <f t="shared" si="335"/>
        <v>23.641281588943698</v>
      </c>
      <c r="BY325" s="34">
        <f t="shared" si="336"/>
        <v>12.899483200917432</v>
      </c>
      <c r="BZ325" s="33">
        <f t="shared" si="337"/>
        <v>6.0038344230527133E-2</v>
      </c>
      <c r="CA325" s="14">
        <f t="shared" si="338"/>
        <v>1.4512986932238159</v>
      </c>
      <c r="CB325" s="1">
        <f t="shared" si="339"/>
        <v>16.656022294024879</v>
      </c>
      <c r="CC325" s="1">
        <f t="shared" si="340"/>
        <v>0.68903803515365136</v>
      </c>
      <c r="CD325" s="1">
        <f>SUM(CB$3:CB325)</f>
        <v>685.71929199879389</v>
      </c>
      <c r="CE325" s="1">
        <f>SUM(CC$3:CC325)</f>
        <v>175.77424476124858</v>
      </c>
      <c r="CF325" s="1">
        <f t="shared" si="341"/>
        <v>1.4897886607433364</v>
      </c>
      <c r="CG325" s="1">
        <f t="shared" si="342"/>
        <v>3.0815312127704962E-2</v>
      </c>
      <c r="CH325" s="1">
        <f>SUM(CF$3:CF325)</f>
        <v>46.057015508049048</v>
      </c>
      <c r="CI325" s="1">
        <f>SUM(CG$3:CG325)</f>
        <v>4.2765369585923745</v>
      </c>
      <c r="CJ325" s="1">
        <f t="shared" si="343"/>
        <v>50.333552466641422</v>
      </c>
      <c r="CK325" s="34">
        <f t="shared" si="344"/>
        <v>41.780478549456674</v>
      </c>
      <c r="CL325" s="33">
        <f t="shared" si="345"/>
        <v>-2.3854273219137325E-2</v>
      </c>
      <c r="CM325" s="14">
        <f t="shared" si="346"/>
        <v>1.5351913106734802</v>
      </c>
      <c r="CN325" s="1">
        <f t="shared" si="347"/>
        <v>41.921210125058018</v>
      </c>
      <c r="CO325" s="1">
        <f t="shared" si="348"/>
        <v>0.65138461444346329</v>
      </c>
      <c r="CP325" s="1">
        <f>SUM(CN$3:CN325)</f>
        <v>2614.0421390694778</v>
      </c>
      <c r="CQ325" s="1">
        <f>SUM(CO$3:CO325)</f>
        <v>167.91363518868812</v>
      </c>
      <c r="CR325" s="1">
        <f t="shared" si="349"/>
        <v>3.7496193500746338</v>
      </c>
      <c r="CS325" s="1">
        <f t="shared" si="350"/>
        <v>2.9131367479277109E-2</v>
      </c>
      <c r="CT325" s="1">
        <f>SUM(CR$3:CR325)</f>
        <v>212.92138232799985</v>
      </c>
      <c r="CU325" s="1">
        <f>SUM(CS$3:CS325)</f>
        <v>4.0703121467734906</v>
      </c>
      <c r="CV325" s="1">
        <f t="shared" si="351"/>
        <v>216.99169447477334</v>
      </c>
      <c r="CW325" s="34">
        <f t="shared" si="352"/>
        <v>208.85107018122636</v>
      </c>
    </row>
    <row r="326" spans="39:101" x14ac:dyDescent="0.15">
      <c r="AM326" s="12">
        <v>323</v>
      </c>
      <c r="AN326" s="13">
        <f t="shared" si="353"/>
        <v>11657.647058823528</v>
      </c>
      <c r="AO326" s="14">
        <f t="shared" si="312"/>
        <v>5601.310783768</v>
      </c>
      <c r="AP326" s="33">
        <f t="shared" si="313"/>
        <v>0.81082968569601732</v>
      </c>
      <c r="AQ326" s="14">
        <f t="shared" si="314"/>
        <v>0.69582828972286292</v>
      </c>
      <c r="AR326" s="1">
        <f t="shared" si="315"/>
        <v>1.2333046232040685</v>
      </c>
      <c r="AS326" s="1">
        <f t="shared" si="316"/>
        <v>1.4371361653006143</v>
      </c>
      <c r="AT326" s="1">
        <f>SUM(AR$3:AR326)</f>
        <v>216.5058852585309</v>
      </c>
      <c r="AU326" s="1">
        <f>SUM(AS$3:AS326)</f>
        <v>309.85630023983344</v>
      </c>
      <c r="AV326" s="1">
        <f t="shared" si="317"/>
        <v>0.11065483147080948</v>
      </c>
      <c r="AW326" s="1">
        <f t="shared" si="318"/>
        <v>6.4471525193346993E-2</v>
      </c>
      <c r="AX326" s="1">
        <f>SUM(AV$3:AV326)</f>
        <v>11.508155035607993</v>
      </c>
      <c r="AY326" s="1">
        <f>SUM(AW$3:AW326)</f>
        <v>8.0261575054798104</v>
      </c>
      <c r="AZ326" s="1">
        <f t="shared" si="319"/>
        <v>19.534312541087804</v>
      </c>
      <c r="BA326" s="1">
        <f t="shared" si="320"/>
        <v>3.4819975301281829</v>
      </c>
      <c r="BB326" s="33">
        <f t="shared" si="321"/>
        <v>0.72693706824635285</v>
      </c>
      <c r="BC326" s="14">
        <f t="shared" si="322"/>
        <v>0.7797209071725274</v>
      </c>
      <c r="BD326" s="1">
        <f t="shared" si="323"/>
        <v>1.3756348983721221</v>
      </c>
      <c r="BE326" s="1">
        <f t="shared" si="324"/>
        <v>1.2825101787077409</v>
      </c>
      <c r="BF326" s="1">
        <f>SUM(BD$3:BD326)</f>
        <v>231.13153364087117</v>
      </c>
      <c r="BG326" s="1">
        <f>SUM(BE$3:BE326)</f>
        <v>285.22947503368891</v>
      </c>
      <c r="BH326" s="1">
        <f t="shared" si="325"/>
        <v>0.12342502004838762</v>
      </c>
      <c r="BI326" s="1">
        <f t="shared" si="326"/>
        <v>5.7534831628138931E-2</v>
      </c>
      <c r="BJ326" s="1">
        <f>SUM(BH$3:BH326)</f>
        <v>12.414338840675853</v>
      </c>
      <c r="BK326" s="1">
        <f>SUM(BI$3:BI326)</f>
        <v>7.311025554672721</v>
      </c>
      <c r="BL326" s="1">
        <f t="shared" si="327"/>
        <v>19.725364395348574</v>
      </c>
      <c r="BM326" s="34">
        <f t="shared" si="328"/>
        <v>5.1033132860031323</v>
      </c>
      <c r="BN326" s="33">
        <f t="shared" si="329"/>
        <v>0.39136659844769517</v>
      </c>
      <c r="BO326" s="14">
        <f t="shared" si="330"/>
        <v>1.1152913769711852</v>
      </c>
      <c r="BP326" s="1">
        <f t="shared" si="331"/>
        <v>2.5551490698653647</v>
      </c>
      <c r="BQ326" s="1">
        <f t="shared" si="332"/>
        <v>0.89662667590573164</v>
      </c>
      <c r="BR326" s="1">
        <f>SUM(BP$3:BP326)</f>
        <v>323.91741115931723</v>
      </c>
      <c r="BS326" s="1">
        <f>SUM(BQ$3:BQ326)</f>
        <v>217.53224856718404</v>
      </c>
      <c r="BT326" s="1">
        <f t="shared" si="333"/>
        <v>0.22925365265736466</v>
      </c>
      <c r="BU326" s="1">
        <f t="shared" si="334"/>
        <v>4.0223668932993235E-2</v>
      </c>
      <c r="BV326" s="1">
        <f>SUM(BT$3:BT326)</f>
        <v>18.499636047587931</v>
      </c>
      <c r="BW326" s="1">
        <f>SUM(BU$3:BU326)</f>
        <v>5.4111228629461259</v>
      </c>
      <c r="BX326" s="1">
        <f t="shared" si="335"/>
        <v>23.910758910534057</v>
      </c>
      <c r="BY326" s="34">
        <f t="shared" si="336"/>
        <v>13.088513184641805</v>
      </c>
      <c r="BZ326" s="33">
        <f t="shared" si="337"/>
        <v>5.5796128649037477E-2</v>
      </c>
      <c r="CA326" s="14">
        <f t="shared" si="338"/>
        <v>1.4508618467698429</v>
      </c>
      <c r="CB326" s="1">
        <f t="shared" si="339"/>
        <v>17.922390391815306</v>
      </c>
      <c r="CC326" s="1">
        <f t="shared" si="340"/>
        <v>0.68924550068386681</v>
      </c>
      <c r="CD326" s="1">
        <f>SUM(CB$3:CB326)</f>
        <v>703.64168239060916</v>
      </c>
      <c r="CE326" s="1">
        <f>SUM(CC$3:CC326)</f>
        <v>176.46349026193244</v>
      </c>
      <c r="CF326" s="1">
        <f t="shared" si="341"/>
        <v>1.6080366934878734</v>
      </c>
      <c r="CG326" s="1">
        <f t="shared" si="342"/>
        <v>3.0920318989012357E-2</v>
      </c>
      <c r="CH326" s="1">
        <f>SUM(CF$3:CF326)</f>
        <v>47.665052201536923</v>
      </c>
      <c r="CI326" s="1">
        <f>SUM(CG$3:CG326)</f>
        <v>4.3074572775813866</v>
      </c>
      <c r="CJ326" s="1">
        <f t="shared" si="343"/>
        <v>51.972509479118308</v>
      </c>
      <c r="CK326" s="34">
        <f t="shared" si="344"/>
        <v>43.357594923955538</v>
      </c>
      <c r="CL326" s="33">
        <f t="shared" si="345"/>
        <v>-2.8096488800626984E-2</v>
      </c>
      <c r="CM326" s="14">
        <f t="shared" si="346"/>
        <v>1.5347544642195072</v>
      </c>
      <c r="CN326" s="1">
        <f t="shared" si="347"/>
        <v>35.591635919207263</v>
      </c>
      <c r="CO326" s="1">
        <f t="shared" si="348"/>
        <v>0.65157002198950809</v>
      </c>
      <c r="CP326" s="1">
        <f>SUM(CN$3:CN326)</f>
        <v>2649.6337749886852</v>
      </c>
      <c r="CQ326" s="1">
        <f>SUM(CO$3:CO326)</f>
        <v>168.56520521067762</v>
      </c>
      <c r="CR326" s="1">
        <f t="shared" si="349"/>
        <v>3.1933606671955408</v>
      </c>
      <c r="CS326" s="1">
        <f t="shared" si="350"/>
        <v>2.9230155153140432E-2</v>
      </c>
      <c r="CT326" s="1">
        <f>SUM(CR$3:CR326)</f>
        <v>216.1147429951954</v>
      </c>
      <c r="CU326" s="1">
        <f>SUM(CS$3:CS326)</f>
        <v>4.0995423019266308</v>
      </c>
      <c r="CV326" s="1">
        <f t="shared" si="351"/>
        <v>220.21428529712202</v>
      </c>
      <c r="CW326" s="34">
        <f t="shared" si="352"/>
        <v>212.01520069326878</v>
      </c>
    </row>
    <row r="327" spans="39:101" x14ac:dyDescent="0.15">
      <c r="AM327" s="12">
        <v>324</v>
      </c>
      <c r="AN327" s="13">
        <f t="shared" si="353"/>
        <v>11621.666666666666</v>
      </c>
      <c r="AO327" s="14">
        <f t="shared" si="312"/>
        <v>5630.8446755119994</v>
      </c>
      <c r="AP327" s="33">
        <f t="shared" si="313"/>
        <v>0.80659608616066425</v>
      </c>
      <c r="AQ327" s="14">
        <f t="shared" si="314"/>
        <v>0.6954117103217381</v>
      </c>
      <c r="AR327" s="1">
        <f t="shared" si="315"/>
        <v>1.2397778977082863</v>
      </c>
      <c r="AS327" s="1">
        <f t="shared" si="316"/>
        <v>1.4379970672874369</v>
      </c>
      <c r="AT327" s="1">
        <f>SUM(AR$3:AR327)</f>
        <v>217.74566315623917</v>
      </c>
      <c r="AU327" s="1">
        <f>SUM(AS$3:AS327)</f>
        <v>311.29429730712087</v>
      </c>
      <c r="AV327" s="1">
        <f t="shared" si="317"/>
        <v>0.11158001079374576</v>
      </c>
      <c r="AW327" s="1">
        <f t="shared" si="318"/>
        <v>6.4709868027934658E-2</v>
      </c>
      <c r="AX327" s="1">
        <f>SUM(AV$3:AV327)</f>
        <v>11.61973504640174</v>
      </c>
      <c r="AY327" s="1">
        <f>SUM(AW$3:AW327)</f>
        <v>8.090867373507745</v>
      </c>
      <c r="AZ327" s="1">
        <f t="shared" si="319"/>
        <v>19.710602419909485</v>
      </c>
      <c r="BA327" s="1">
        <f t="shared" si="320"/>
        <v>3.5288676728939947</v>
      </c>
      <c r="BB327" s="33">
        <f t="shared" si="321"/>
        <v>0.722703468711</v>
      </c>
      <c r="BC327" s="14">
        <f t="shared" si="322"/>
        <v>0.77930432777140268</v>
      </c>
      <c r="BD327" s="1">
        <f t="shared" si="323"/>
        <v>1.3836933725855514</v>
      </c>
      <c r="BE327" s="1">
        <f t="shared" si="324"/>
        <v>1.2831957482640017</v>
      </c>
      <c r="BF327" s="1">
        <f>SUM(BD$3:BD327)</f>
        <v>232.51522701345672</v>
      </c>
      <c r="BG327" s="1">
        <f>SUM(BE$3:BE327)</f>
        <v>286.51267078195292</v>
      </c>
      <c r="BH327" s="1">
        <f t="shared" si="325"/>
        <v>0.12453240353269962</v>
      </c>
      <c r="BI327" s="1">
        <f t="shared" si="326"/>
        <v>5.7743808671880073E-2</v>
      </c>
      <c r="BJ327" s="1">
        <f>SUM(BH$3:BH327)</f>
        <v>12.538871244208552</v>
      </c>
      <c r="BK327" s="1">
        <f>SUM(BI$3:BI327)</f>
        <v>7.368769363344601</v>
      </c>
      <c r="BL327" s="1">
        <f t="shared" si="327"/>
        <v>19.907640607553155</v>
      </c>
      <c r="BM327" s="34">
        <f t="shared" si="328"/>
        <v>5.1701018808639514</v>
      </c>
      <c r="BN327" s="33">
        <f t="shared" si="329"/>
        <v>0.38713299891234221</v>
      </c>
      <c r="BO327" s="14">
        <f t="shared" si="330"/>
        <v>1.1148747975700604</v>
      </c>
      <c r="BP327" s="1">
        <f t="shared" si="331"/>
        <v>2.5830916062684395</v>
      </c>
      <c r="BQ327" s="1">
        <f t="shared" si="332"/>
        <v>0.89696170563686861</v>
      </c>
      <c r="BR327" s="1">
        <f>SUM(BP$3:BP327)</f>
        <v>326.50050276558568</v>
      </c>
      <c r="BS327" s="1">
        <f>SUM(BQ$3:BQ327)</f>
        <v>218.42921027282091</v>
      </c>
      <c r="BT327" s="1">
        <f t="shared" si="333"/>
        <v>0.23247824456415958</v>
      </c>
      <c r="BU327" s="1">
        <f t="shared" si="334"/>
        <v>4.0363276753659083E-2</v>
      </c>
      <c r="BV327" s="1">
        <f>SUM(BT$3:BT327)</f>
        <v>18.73211429215209</v>
      </c>
      <c r="BW327" s="1">
        <f>SUM(BU$3:BU327)</f>
        <v>5.4514861396997851</v>
      </c>
      <c r="BX327" s="1">
        <f t="shared" si="335"/>
        <v>24.183600431851875</v>
      </c>
      <c r="BY327" s="34">
        <f t="shared" si="336"/>
        <v>13.280628152452305</v>
      </c>
      <c r="BZ327" s="33">
        <f t="shared" si="337"/>
        <v>5.156252911368446E-2</v>
      </c>
      <c r="CA327" s="14">
        <f t="shared" si="338"/>
        <v>1.450445267368718</v>
      </c>
      <c r="CB327" s="1">
        <f t="shared" si="339"/>
        <v>19.393928443564352</v>
      </c>
      <c r="CC327" s="1">
        <f t="shared" si="340"/>
        <v>0.68944345746607871</v>
      </c>
      <c r="CD327" s="1">
        <f>SUM(CB$3:CB327)</f>
        <v>723.03561083417355</v>
      </c>
      <c r="CE327" s="1">
        <f>SUM(CC$3:CC327)</f>
        <v>177.1529337193985</v>
      </c>
      <c r="CF327" s="1">
        <f t="shared" si="341"/>
        <v>1.7454535599207917</v>
      </c>
      <c r="CG327" s="1">
        <f t="shared" si="342"/>
        <v>3.1024955585973544E-2</v>
      </c>
      <c r="CH327" s="1">
        <f>SUM(CF$3:CF327)</f>
        <v>49.410505761457713</v>
      </c>
      <c r="CI327" s="1">
        <f>SUM(CG$3:CG327)</f>
        <v>4.33848223316736</v>
      </c>
      <c r="CJ327" s="1">
        <f t="shared" si="343"/>
        <v>53.748987994625075</v>
      </c>
      <c r="CK327" s="34">
        <f t="shared" si="344"/>
        <v>45.072023528290352</v>
      </c>
      <c r="CL327" s="33">
        <f t="shared" si="345"/>
        <v>-3.2330088335979994E-2</v>
      </c>
      <c r="CM327" s="14">
        <f t="shared" si="346"/>
        <v>1.5343378848183824</v>
      </c>
      <c r="CN327" s="1">
        <f t="shared" si="347"/>
        <v>30.930939303593085</v>
      </c>
      <c r="CO327" s="1">
        <f t="shared" si="348"/>
        <v>0.65174692608099727</v>
      </c>
      <c r="CP327" s="1">
        <f>SUM(CN$3:CN327)</f>
        <v>2680.5647142922785</v>
      </c>
      <c r="CQ327" s="1">
        <f>SUM(CO$3:CO327)</f>
        <v>169.21695213675861</v>
      </c>
      <c r="CR327" s="1">
        <f t="shared" si="349"/>
        <v>2.7837845373233776</v>
      </c>
      <c r="CS327" s="1">
        <f t="shared" si="350"/>
        <v>2.9328611673644877E-2</v>
      </c>
      <c r="CT327" s="1">
        <f>SUM(CR$3:CR327)</f>
        <v>218.89852753251878</v>
      </c>
      <c r="CU327" s="1">
        <f>SUM(CS$3:CS327)</f>
        <v>4.1288709136002755</v>
      </c>
      <c r="CV327" s="1">
        <f t="shared" si="351"/>
        <v>223.02739844611907</v>
      </c>
      <c r="CW327" s="34">
        <f t="shared" si="352"/>
        <v>214.7696566189185</v>
      </c>
    </row>
    <row r="328" spans="39:101" x14ac:dyDescent="0.15">
      <c r="AM328" s="12">
        <v>325</v>
      </c>
      <c r="AN328" s="13">
        <f t="shared" si="353"/>
        <v>11585.907692307692</v>
      </c>
      <c r="AO328" s="14">
        <f t="shared" si="312"/>
        <v>5660.4687159999985</v>
      </c>
      <c r="AP328" s="33">
        <f t="shared" si="313"/>
        <v>0.80237096936483721</v>
      </c>
      <c r="AQ328" s="14">
        <f t="shared" si="314"/>
        <v>0.69501526466685015</v>
      </c>
      <c r="AR328" s="1">
        <f t="shared" si="315"/>
        <v>1.246306307407417</v>
      </c>
      <c r="AS328" s="1">
        <f t="shared" si="316"/>
        <v>1.4388173193280032</v>
      </c>
      <c r="AT328" s="1">
        <f>SUM(AR$3:AR328)</f>
        <v>218.9919694636466</v>
      </c>
      <c r="AU328" s="1">
        <f>SUM(AS$3:AS328)</f>
        <v>312.73311462644887</v>
      </c>
      <c r="AV328" s="1">
        <f t="shared" si="317"/>
        <v>0.11251376386316958</v>
      </c>
      <c r="AW328" s="1">
        <f t="shared" si="318"/>
        <v>6.4946615108555691E-2</v>
      </c>
      <c r="AX328" s="1">
        <f>SUM(AV$3:AV328)</f>
        <v>11.73224881026491</v>
      </c>
      <c r="AY328" s="1">
        <f>SUM(AW$3:AW328)</f>
        <v>8.1558139886163001</v>
      </c>
      <c r="AZ328" s="1">
        <f t="shared" si="319"/>
        <v>19.888062798881208</v>
      </c>
      <c r="BA328" s="1">
        <f t="shared" si="320"/>
        <v>3.5764348216486095</v>
      </c>
      <c r="BB328" s="33">
        <f t="shared" si="321"/>
        <v>0.71847835191517251</v>
      </c>
      <c r="BC328" s="14">
        <f t="shared" si="322"/>
        <v>0.77890788211651463</v>
      </c>
      <c r="BD328" s="1">
        <f t="shared" si="323"/>
        <v>1.3918303833851149</v>
      </c>
      <c r="BE328" s="1">
        <f t="shared" si="324"/>
        <v>1.2838488644930837</v>
      </c>
      <c r="BF328" s="1">
        <f>SUM(BD$3:BD328)</f>
        <v>233.90705739684185</v>
      </c>
      <c r="BG328" s="1">
        <f>SUM(BE$3:BE328)</f>
        <v>287.79651964644603</v>
      </c>
      <c r="BH328" s="1">
        <f t="shared" si="325"/>
        <v>0.12565135405560066</v>
      </c>
      <c r="BI328" s="1">
        <f t="shared" si="326"/>
        <v>5.7951511244479469E-2</v>
      </c>
      <c r="BJ328" s="1">
        <f>SUM(BH$3:BH328)</f>
        <v>12.664522598264153</v>
      </c>
      <c r="BK328" s="1">
        <f>SUM(BI$3:BI328)</f>
        <v>7.4267208745890807</v>
      </c>
      <c r="BL328" s="1">
        <f t="shared" si="327"/>
        <v>20.091243472853233</v>
      </c>
      <c r="BM328" s="34">
        <f t="shared" si="328"/>
        <v>5.237801723675072</v>
      </c>
      <c r="BN328" s="33">
        <f t="shared" si="329"/>
        <v>0.38290788211651494</v>
      </c>
      <c r="BO328" s="14">
        <f t="shared" si="330"/>
        <v>1.1144783519151724</v>
      </c>
      <c r="BP328" s="1">
        <f t="shared" si="331"/>
        <v>2.6115941893714014</v>
      </c>
      <c r="BQ328" s="1">
        <f t="shared" si="332"/>
        <v>0.89728077560371866</v>
      </c>
      <c r="BR328" s="1">
        <f>SUM(BP$3:BP328)</f>
        <v>329.11209695495705</v>
      </c>
      <c r="BS328" s="1">
        <f>SUM(BQ$3:BQ328)</f>
        <v>219.32649104842463</v>
      </c>
      <c r="BT328" s="1">
        <f t="shared" si="333"/>
        <v>0.23576891987380708</v>
      </c>
      <c r="BU328" s="1">
        <f t="shared" si="334"/>
        <v>4.0502257232112301E-2</v>
      </c>
      <c r="BV328" s="1">
        <f>SUM(BT$3:BT328)</f>
        <v>18.967883212025896</v>
      </c>
      <c r="BW328" s="1">
        <f>SUM(BU$3:BU328)</f>
        <v>5.4919883969318972</v>
      </c>
      <c r="BX328" s="1">
        <f t="shared" si="335"/>
        <v>24.459871608957794</v>
      </c>
      <c r="BY328" s="34">
        <f t="shared" si="336"/>
        <v>13.475894815093998</v>
      </c>
      <c r="BZ328" s="33">
        <f t="shared" si="337"/>
        <v>4.7337412317857187E-2</v>
      </c>
      <c r="CA328" s="14">
        <f t="shared" si="338"/>
        <v>1.4500488217138303</v>
      </c>
      <c r="CB328" s="1">
        <f t="shared" si="339"/>
        <v>21.124940106258574</v>
      </c>
      <c r="CC328" s="1">
        <f t="shared" si="340"/>
        <v>0.68963195240425623</v>
      </c>
      <c r="CD328" s="1">
        <f>SUM(CB$3:CB328)</f>
        <v>744.16055094043213</v>
      </c>
      <c r="CE328" s="1">
        <f>SUM(CC$3:CC328)</f>
        <v>177.84256567180276</v>
      </c>
      <c r="CF328" s="1">
        <f t="shared" si="341"/>
        <v>1.9071126484816767</v>
      </c>
      <c r="CG328" s="1">
        <f t="shared" si="342"/>
        <v>3.1129220073803233E-2</v>
      </c>
      <c r="CH328" s="1">
        <f>SUM(CF$3:CF328)</f>
        <v>51.317618409939392</v>
      </c>
      <c r="CI328" s="1">
        <f>SUM(CG$3:CG328)</f>
        <v>4.3696114532411636</v>
      </c>
      <c r="CJ328" s="1">
        <f t="shared" si="343"/>
        <v>55.687229863180555</v>
      </c>
      <c r="CK328" s="34">
        <f t="shared" si="344"/>
        <v>46.948006956698229</v>
      </c>
      <c r="CL328" s="33">
        <f t="shared" si="345"/>
        <v>-3.6555205131807267E-2</v>
      </c>
      <c r="CM328" s="14">
        <f t="shared" si="346"/>
        <v>1.5339414391634945</v>
      </c>
      <c r="CN328" s="1">
        <f t="shared" si="347"/>
        <v>27.355885335461682</v>
      </c>
      <c r="CO328" s="1">
        <f t="shared" si="348"/>
        <v>0.65191536943244122</v>
      </c>
      <c r="CP328" s="1">
        <f>SUM(CN$3:CN328)</f>
        <v>2707.9205996277401</v>
      </c>
      <c r="CQ328" s="1">
        <f>SUM(CO$3:CO328)</f>
        <v>169.86886750619104</v>
      </c>
      <c r="CR328" s="1">
        <f t="shared" si="349"/>
        <v>2.4696285372291795</v>
      </c>
      <c r="CS328" s="1">
        <f t="shared" si="350"/>
        <v>2.9426735425769918E-2</v>
      </c>
      <c r="CT328" s="1">
        <f>SUM(CR$3:CR328)</f>
        <v>221.36815606974795</v>
      </c>
      <c r="CU328" s="1">
        <f>SUM(CS$3:CS328)</f>
        <v>4.1582976490260455</v>
      </c>
      <c r="CV328" s="1">
        <f t="shared" si="351"/>
        <v>225.52645371877401</v>
      </c>
      <c r="CW328" s="34">
        <f t="shared" si="352"/>
        <v>217.2098584207219</v>
      </c>
    </row>
    <row r="329" spans="39:101" x14ac:dyDescent="0.15">
      <c r="AM329" s="12">
        <v>326</v>
      </c>
      <c r="AN329" s="13">
        <f t="shared" si="353"/>
        <v>11550.368098159508</v>
      </c>
      <c r="AO329" s="14">
        <f t="shared" si="312"/>
        <v>5690.182905231999</v>
      </c>
      <c r="AP329" s="33">
        <f t="shared" si="313"/>
        <v>0.7981542036375886</v>
      </c>
      <c r="AQ329" s="14">
        <f t="shared" si="314"/>
        <v>0.69463882108725283</v>
      </c>
      <c r="AR329" s="1">
        <f t="shared" si="315"/>
        <v>1.2528907264316833</v>
      </c>
      <c r="AS329" s="1">
        <f t="shared" si="316"/>
        <v>1.4395970533791849</v>
      </c>
      <c r="AT329" s="1">
        <f>SUM(AR$3:AR329)</f>
        <v>220.24486019007827</v>
      </c>
      <c r="AU329" s="1">
        <f>SUM(AS$3:AS329)</f>
        <v>314.17271167982807</v>
      </c>
      <c r="AV329" s="1">
        <f t="shared" si="317"/>
        <v>0.11345621578242465</v>
      </c>
      <c r="AW329" s="1">
        <f t="shared" si="318"/>
        <v>6.5181755472446423E-2</v>
      </c>
      <c r="AX329" s="1">
        <f>SUM(AV$3:AV329)</f>
        <v>11.845705026047334</v>
      </c>
      <c r="AY329" s="1">
        <f>SUM(AW$3:AW329)</f>
        <v>8.2209957440887464</v>
      </c>
      <c r="AZ329" s="1">
        <f t="shared" si="319"/>
        <v>20.06670077013608</v>
      </c>
      <c r="BA329" s="1">
        <f t="shared" si="320"/>
        <v>3.6247092819585873</v>
      </c>
      <c r="BB329" s="33">
        <f t="shared" si="321"/>
        <v>0.71426158618792424</v>
      </c>
      <c r="BC329" s="14">
        <f t="shared" si="322"/>
        <v>0.77853143853691731</v>
      </c>
      <c r="BD329" s="1">
        <f t="shared" si="323"/>
        <v>1.4000472926691836</v>
      </c>
      <c r="BE329" s="1">
        <f t="shared" si="324"/>
        <v>1.2844696443849273</v>
      </c>
      <c r="BF329" s="1">
        <f>SUM(BD$3:BD329)</f>
        <v>235.30710468951102</v>
      </c>
      <c r="BG329" s="1">
        <f>SUM(BE$3:BE329)</f>
        <v>289.08098929083098</v>
      </c>
      <c r="BH329" s="1">
        <f t="shared" si="325"/>
        <v>0.12678206039170939</v>
      </c>
      <c r="BI329" s="1">
        <f t="shared" si="326"/>
        <v>5.8157931120761987E-2</v>
      </c>
      <c r="BJ329" s="1">
        <f>SUM(BH$3:BH329)</f>
        <v>12.791304658655863</v>
      </c>
      <c r="BK329" s="1">
        <f>SUM(BI$3:BI329)</f>
        <v>7.484878805709843</v>
      </c>
      <c r="BL329" s="1">
        <f t="shared" si="327"/>
        <v>20.276183464365705</v>
      </c>
      <c r="BM329" s="34">
        <f t="shared" si="328"/>
        <v>5.3064258529460195</v>
      </c>
      <c r="BN329" s="33">
        <f t="shared" si="329"/>
        <v>0.3786911163892665</v>
      </c>
      <c r="BO329" s="14">
        <f t="shared" si="330"/>
        <v>1.114101908335575</v>
      </c>
      <c r="BP329" s="1">
        <f t="shared" si="331"/>
        <v>2.6406745675334879</v>
      </c>
      <c r="BQ329" s="1">
        <f t="shared" si="332"/>
        <v>0.89758395755192733</v>
      </c>
      <c r="BR329" s="1">
        <f>SUM(BP$3:BP329)</f>
        <v>331.75277152249055</v>
      </c>
      <c r="BS329" s="1">
        <f>SUM(BQ$3:BQ329)</f>
        <v>220.22407500597654</v>
      </c>
      <c r="BT329" s="1">
        <f t="shared" si="333"/>
        <v>0.23912775250442142</v>
      </c>
      <c r="BU329" s="1">
        <f t="shared" si="334"/>
        <v>4.0640606966934487E-2</v>
      </c>
      <c r="BV329" s="1">
        <f>SUM(BT$3:BT329)</f>
        <v>19.207010964530319</v>
      </c>
      <c r="BW329" s="1">
        <f>SUM(BU$3:BU329)</f>
        <v>5.5326290038988315</v>
      </c>
      <c r="BX329" s="1">
        <f t="shared" si="335"/>
        <v>24.739639968429152</v>
      </c>
      <c r="BY329" s="34">
        <f t="shared" si="336"/>
        <v>13.674381960631488</v>
      </c>
      <c r="BZ329" s="33">
        <f t="shared" si="337"/>
        <v>4.3120646590608769E-2</v>
      </c>
      <c r="CA329" s="14">
        <f t="shared" si="338"/>
        <v>1.4496723781342329</v>
      </c>
      <c r="CB329" s="1">
        <f t="shared" si="339"/>
        <v>23.190746871077526</v>
      </c>
      <c r="CC329" s="1">
        <f t="shared" si="340"/>
        <v>0.68981103253621123</v>
      </c>
      <c r="CD329" s="1">
        <f>SUM(CB$3:CB329)</f>
        <v>767.35129781150965</v>
      </c>
      <c r="CE329" s="1">
        <f>SUM(CC$3:CC329)</f>
        <v>178.53237670433896</v>
      </c>
      <c r="CF329" s="1">
        <f t="shared" si="341"/>
        <v>2.1000509666586868</v>
      </c>
      <c r="CG329" s="1">
        <f t="shared" si="342"/>
        <v>3.123311063983401E-2</v>
      </c>
      <c r="CH329" s="1">
        <f>SUM(CF$3:CF329)</f>
        <v>53.417669376598077</v>
      </c>
      <c r="CI329" s="1">
        <f>SUM(CG$3:CG329)</f>
        <v>4.4008445638809972</v>
      </c>
      <c r="CJ329" s="1">
        <f t="shared" si="343"/>
        <v>57.818513940479072</v>
      </c>
      <c r="CK329" s="34">
        <f t="shared" si="344"/>
        <v>49.016824812717083</v>
      </c>
      <c r="CL329" s="33">
        <f t="shared" si="345"/>
        <v>-4.0771970859055685E-2</v>
      </c>
      <c r="CM329" s="14">
        <f t="shared" si="346"/>
        <v>1.5335649955838973</v>
      </c>
      <c r="CN329" s="1">
        <f t="shared" si="347"/>
        <v>24.526653456534941</v>
      </c>
      <c r="CO329" s="1">
        <f t="shared" si="348"/>
        <v>0.65207539483467081</v>
      </c>
      <c r="CP329" s="1">
        <f>SUM(CN$3:CN329)</f>
        <v>2732.447253084275</v>
      </c>
      <c r="CQ329" s="1">
        <f>SUM(CO$3:CO329)</f>
        <v>170.52094290102571</v>
      </c>
      <c r="CR329" s="1">
        <f t="shared" si="349"/>
        <v>2.2210247296751087</v>
      </c>
      <c r="CS329" s="1">
        <f t="shared" si="350"/>
        <v>2.9524524821680928E-2</v>
      </c>
      <c r="CT329" s="1">
        <f>SUM(CR$3:CR329)</f>
        <v>223.58918079942308</v>
      </c>
      <c r="CU329" s="1">
        <f>SUM(CS$3:CS329)</f>
        <v>4.1878221738477261</v>
      </c>
      <c r="CV329" s="1">
        <f t="shared" si="351"/>
        <v>227.77700297327081</v>
      </c>
      <c r="CW329" s="34">
        <f t="shared" si="352"/>
        <v>219.40135862557534</v>
      </c>
    </row>
    <row r="330" spans="39:101" x14ac:dyDescent="0.15">
      <c r="AM330" s="12">
        <v>327</v>
      </c>
      <c r="AN330" s="13">
        <f t="shared" si="353"/>
        <v>11515.045871559632</v>
      </c>
      <c r="AO330" s="14">
        <f t="shared" si="312"/>
        <v>5719.9872432079992</v>
      </c>
      <c r="AP330" s="33">
        <f t="shared" si="313"/>
        <v>0.79394565891862634</v>
      </c>
      <c r="AQ330" s="14">
        <f t="shared" si="314"/>
        <v>0.69428224952265316</v>
      </c>
      <c r="AR330" s="1">
        <f t="shared" si="315"/>
        <v>1.2595320457599388</v>
      </c>
      <c r="AS330" s="1">
        <f t="shared" si="316"/>
        <v>1.440336405961034</v>
      </c>
      <c r="AT330" s="1">
        <f>SUM(AR$3:AR330)</f>
        <v>221.5043922358382</v>
      </c>
      <c r="AU330" s="1">
        <f>SUM(AS$3:AS330)</f>
        <v>315.6130480857891</v>
      </c>
      <c r="AV330" s="1">
        <f t="shared" si="317"/>
        <v>0.11440749415652778</v>
      </c>
      <c r="AW330" s="1">
        <f t="shared" si="318"/>
        <v>6.5415278437396959E-2</v>
      </c>
      <c r="AX330" s="1">
        <f>SUM(AV$3:AV330)</f>
        <v>11.960112520203861</v>
      </c>
      <c r="AY330" s="1">
        <f>SUM(AW$3:AW330)</f>
        <v>8.2864110225261438</v>
      </c>
      <c r="AZ330" s="1">
        <f t="shared" si="319"/>
        <v>20.246523542730003</v>
      </c>
      <c r="BA330" s="1">
        <f t="shared" si="320"/>
        <v>3.6737014976777171</v>
      </c>
      <c r="BB330" s="33">
        <f t="shared" si="321"/>
        <v>0.71005304146896187</v>
      </c>
      <c r="BC330" s="14">
        <f t="shared" si="322"/>
        <v>0.77817486697231764</v>
      </c>
      <c r="BD330" s="1">
        <f t="shared" si="323"/>
        <v>1.4083454919525367</v>
      </c>
      <c r="BE330" s="1">
        <f t="shared" si="324"/>
        <v>1.2850582079202173</v>
      </c>
      <c r="BF330" s="1">
        <f>SUM(BD$3:BD330)</f>
        <v>236.71545018146355</v>
      </c>
      <c r="BG330" s="1">
        <f>SUM(BE$3:BE330)</f>
        <v>290.36604749875119</v>
      </c>
      <c r="BH330" s="1">
        <f t="shared" si="325"/>
        <v>0.1279247155190221</v>
      </c>
      <c r="BI330" s="1">
        <f t="shared" si="326"/>
        <v>5.8363060276376534E-2</v>
      </c>
      <c r="BJ330" s="1">
        <f>SUM(BH$3:BH330)</f>
        <v>12.919229374174884</v>
      </c>
      <c r="BK330" s="1">
        <f>SUM(BI$3:BI330)</f>
        <v>7.5432418659862197</v>
      </c>
      <c r="BL330" s="1">
        <f t="shared" si="327"/>
        <v>20.462471240161104</v>
      </c>
      <c r="BM330" s="34">
        <f t="shared" si="328"/>
        <v>5.3759875081886648</v>
      </c>
      <c r="BN330" s="33">
        <f t="shared" si="329"/>
        <v>0.37448257167030419</v>
      </c>
      <c r="BO330" s="14">
        <f t="shared" si="330"/>
        <v>1.1137453367709753</v>
      </c>
      <c r="BP330" s="1">
        <f t="shared" si="331"/>
        <v>2.6703512410195782</v>
      </c>
      <c r="BQ330" s="1">
        <f t="shared" si="332"/>
        <v>0.89787132388742352</v>
      </c>
      <c r="BR330" s="1">
        <f>SUM(BP$3:BP330)</f>
        <v>334.42312276351015</v>
      </c>
      <c r="BS330" s="1">
        <f>SUM(BQ$3:BQ330)</f>
        <v>221.12194632986396</v>
      </c>
      <c r="BT330" s="1">
        <f t="shared" si="333"/>
        <v>0.24255690439261168</v>
      </c>
      <c r="BU330" s="1">
        <f t="shared" si="334"/>
        <v>4.0778322626553822E-2</v>
      </c>
      <c r="BV330" s="1">
        <f>SUM(BT$3:BT330)</f>
        <v>19.44956786892293</v>
      </c>
      <c r="BW330" s="1">
        <f>SUM(BU$3:BU330)</f>
        <v>5.573407326525385</v>
      </c>
      <c r="BX330" s="1">
        <f t="shared" si="335"/>
        <v>25.022975195448314</v>
      </c>
      <c r="BY330" s="34">
        <f t="shared" si="336"/>
        <v>13.876160542397546</v>
      </c>
      <c r="BZ330" s="33">
        <f t="shared" si="337"/>
        <v>3.8912101871646482E-2</v>
      </c>
      <c r="CA330" s="14">
        <f t="shared" si="338"/>
        <v>1.4493158065696332</v>
      </c>
      <c r="CB330" s="1">
        <f t="shared" si="339"/>
        <v>25.698945878034298</v>
      </c>
      <c r="CC330" s="1">
        <f t="shared" si="340"/>
        <v>0.6899807450295371</v>
      </c>
      <c r="CD330" s="1">
        <f>SUM(CB$3:CB330)</f>
        <v>793.050243689544</v>
      </c>
      <c r="CE330" s="1">
        <f>SUM(CC$3:CC330)</f>
        <v>179.2223574493685</v>
      </c>
      <c r="CF330" s="1">
        <f t="shared" si="341"/>
        <v>2.3343209172547819</v>
      </c>
      <c r="CG330" s="1">
        <f t="shared" si="342"/>
        <v>3.1336625503424809E-2</v>
      </c>
      <c r="CH330" s="1">
        <f>SUM(CF$3:CF330)</f>
        <v>55.751990293852856</v>
      </c>
      <c r="CI330" s="1">
        <f>SUM(CG$3:CG330)</f>
        <v>4.4321811893844218</v>
      </c>
      <c r="CJ330" s="1">
        <f t="shared" si="343"/>
        <v>60.184171483237279</v>
      </c>
      <c r="CK330" s="34">
        <f t="shared" si="344"/>
        <v>51.319809104468433</v>
      </c>
      <c r="CL330" s="33">
        <f t="shared" si="345"/>
        <v>-4.4980515578017979E-2</v>
      </c>
      <c r="CM330" s="14">
        <f t="shared" si="346"/>
        <v>1.5332084240192976</v>
      </c>
      <c r="CN330" s="1">
        <f t="shared" si="347"/>
        <v>22.231848326983183</v>
      </c>
      <c r="CO330" s="1">
        <f t="shared" si="348"/>
        <v>0.65222704515182961</v>
      </c>
      <c r="CP330" s="1">
        <f>SUM(CN$3:CN330)</f>
        <v>2754.6791014112582</v>
      </c>
      <c r="CQ330" s="1">
        <f>SUM(CO$3:CO330)</f>
        <v>171.17316994617752</v>
      </c>
      <c r="CR330" s="1">
        <f t="shared" si="349"/>
        <v>2.0193928897009723</v>
      </c>
      <c r="CS330" s="1">
        <f t="shared" si="350"/>
        <v>2.9621978300645595E-2</v>
      </c>
      <c r="CT330" s="1">
        <f>SUM(CR$3:CR330)</f>
        <v>225.60857368912406</v>
      </c>
      <c r="CU330" s="1">
        <f>SUM(CS$3:CS330)</f>
        <v>4.2174441521483716</v>
      </c>
      <c r="CV330" s="1">
        <f t="shared" si="351"/>
        <v>229.82601784127243</v>
      </c>
      <c r="CW330" s="34">
        <f t="shared" si="352"/>
        <v>221.39112953697568</v>
      </c>
    </row>
    <row r="331" spans="39:101" x14ac:dyDescent="0.15">
      <c r="AM331" s="12">
        <v>328</v>
      </c>
      <c r="AN331" s="13">
        <f t="shared" si="353"/>
        <v>11479.939024390244</v>
      </c>
      <c r="AO331" s="14">
        <f t="shared" si="312"/>
        <v>5749.881729927999</v>
      </c>
      <c r="AP331" s="33">
        <f t="shared" si="313"/>
        <v>0.78974520673375825</v>
      </c>
      <c r="AQ331" s="14">
        <f t="shared" si="314"/>
        <v>0.69394542149885885</v>
      </c>
      <c r="AR331" s="1">
        <f t="shared" si="315"/>
        <v>1.2662311736412015</v>
      </c>
      <c r="AS331" s="1">
        <f t="shared" si="316"/>
        <v>1.4410355180960646</v>
      </c>
      <c r="AT331" s="1">
        <f>SUM(AR$3:AR331)</f>
        <v>222.77062340947938</v>
      </c>
      <c r="AU331" s="1">
        <f>SUM(AS$3:AS331)</f>
        <v>317.05408360388515</v>
      </c>
      <c r="AV331" s="1">
        <f t="shared" si="317"/>
        <v>0.11536772915397614</v>
      </c>
      <c r="AW331" s="1">
        <f t="shared" si="318"/>
        <v>6.5647173602154052E-2</v>
      </c>
      <c r="AX331" s="1">
        <f>SUM(AV$3:AV331)</f>
        <v>12.075480249357836</v>
      </c>
      <c r="AY331" s="1">
        <f>SUM(AW$3:AW331)</f>
        <v>8.3520581961282971</v>
      </c>
      <c r="AZ331" s="1">
        <f t="shared" si="319"/>
        <v>20.427538445486135</v>
      </c>
      <c r="BA331" s="1">
        <f t="shared" si="320"/>
        <v>3.7234220532295392</v>
      </c>
      <c r="BB331" s="33">
        <f t="shared" si="321"/>
        <v>0.70585258928409378</v>
      </c>
      <c r="BC331" s="14">
        <f t="shared" si="322"/>
        <v>0.77783803894852332</v>
      </c>
      <c r="BD331" s="1">
        <f t="shared" si="323"/>
        <v>1.4167264031916964</v>
      </c>
      <c r="BE331" s="1">
        <f t="shared" si="324"/>
        <v>1.2856146780270528</v>
      </c>
      <c r="BF331" s="1">
        <f>SUM(BD$3:BD331)</f>
        <v>238.13217658465524</v>
      </c>
      <c r="BG331" s="1">
        <f>SUM(BE$3:BE331)</f>
        <v>291.65166217677825</v>
      </c>
      <c r="BH331" s="1">
        <f t="shared" si="325"/>
        <v>0.12907951673524345</v>
      </c>
      <c r="BI331" s="1">
        <f t="shared" si="326"/>
        <v>5.856689088789907E-2</v>
      </c>
      <c r="BJ331" s="1">
        <f>SUM(BH$3:BH331)</f>
        <v>13.048308890910128</v>
      </c>
      <c r="BK331" s="1">
        <f>SUM(BI$3:BI331)</f>
        <v>7.6018087568741191</v>
      </c>
      <c r="BL331" s="1">
        <f t="shared" si="327"/>
        <v>20.650117647784249</v>
      </c>
      <c r="BM331" s="34">
        <f t="shared" si="328"/>
        <v>5.4465001340360093</v>
      </c>
      <c r="BN331" s="33">
        <f t="shared" si="329"/>
        <v>0.3702821194854361</v>
      </c>
      <c r="BO331" s="14">
        <f t="shared" si="330"/>
        <v>1.113408508747181</v>
      </c>
      <c r="BP331" s="1">
        <f t="shared" si="331"/>
        <v>2.7006435022832149</v>
      </c>
      <c r="BQ331" s="1">
        <f t="shared" si="332"/>
        <v>0.8981429476636662</v>
      </c>
      <c r="BR331" s="1">
        <f>SUM(BP$3:BP331)</f>
        <v>337.12376626579339</v>
      </c>
      <c r="BS331" s="1">
        <f>SUM(BQ$3:BQ331)</f>
        <v>222.02008927752763</v>
      </c>
      <c r="BT331" s="1">
        <f t="shared" si="333"/>
        <v>0.24605863020802626</v>
      </c>
      <c r="BU331" s="1">
        <f t="shared" si="334"/>
        <v>4.0915400949122577E-2</v>
      </c>
      <c r="BV331" s="1">
        <f>SUM(BT$3:BT331)</f>
        <v>19.695626499130956</v>
      </c>
      <c r="BW331" s="1">
        <f>SUM(BU$3:BU331)</f>
        <v>5.6143227274745078</v>
      </c>
      <c r="BX331" s="1">
        <f t="shared" si="335"/>
        <v>25.309949226605465</v>
      </c>
      <c r="BY331" s="34">
        <f t="shared" si="336"/>
        <v>14.081303771656447</v>
      </c>
      <c r="BZ331" s="33">
        <f t="shared" si="337"/>
        <v>3.4711649686778381E-2</v>
      </c>
      <c r="CA331" s="14">
        <f t="shared" si="338"/>
        <v>1.4489789785458389</v>
      </c>
      <c r="CB331" s="1">
        <f t="shared" si="339"/>
        <v>28.808771954762456</v>
      </c>
      <c r="CC331" s="1">
        <f t="shared" si="340"/>
        <v>0.69014113717755687</v>
      </c>
      <c r="CD331" s="1">
        <f>SUM(CB$3:CB331)</f>
        <v>821.85901564430651</v>
      </c>
      <c r="CE331" s="1">
        <f>SUM(CC$3:CC331)</f>
        <v>179.91249858654606</v>
      </c>
      <c r="CF331" s="1">
        <f t="shared" si="341"/>
        <v>2.6247992225450236</v>
      </c>
      <c r="CG331" s="1">
        <f t="shared" si="342"/>
        <v>3.1439762915866476E-2</v>
      </c>
      <c r="CH331" s="1">
        <f>SUM(CF$3:CF331)</f>
        <v>58.376789516397878</v>
      </c>
      <c r="CI331" s="1">
        <f>SUM(CG$3:CG331)</f>
        <v>4.4636209523002881</v>
      </c>
      <c r="CJ331" s="1">
        <f t="shared" si="343"/>
        <v>62.840410468698167</v>
      </c>
      <c r="CK331" s="34">
        <f t="shared" si="344"/>
        <v>53.913168564097589</v>
      </c>
      <c r="CL331" s="33">
        <f t="shared" si="345"/>
        <v>-4.918096776288608E-2</v>
      </c>
      <c r="CM331" s="14">
        <f t="shared" si="346"/>
        <v>1.532871595995503</v>
      </c>
      <c r="CN331" s="1">
        <f t="shared" si="347"/>
        <v>20.333068776142301</v>
      </c>
      <c r="CO331" s="1">
        <f t="shared" si="348"/>
        <v>0.65237036331837261</v>
      </c>
      <c r="CP331" s="1">
        <f>SUM(CN$3:CN331)</f>
        <v>2775.0121701874004</v>
      </c>
      <c r="CQ331" s="1">
        <f>SUM(CO$3:CO331)</f>
        <v>171.82554030949589</v>
      </c>
      <c r="CR331" s="1">
        <f t="shared" si="349"/>
        <v>1.8525684884929652</v>
      </c>
      <c r="CS331" s="1">
        <f t="shared" si="350"/>
        <v>2.9719094328948086E-2</v>
      </c>
      <c r="CT331" s="1">
        <f>SUM(CR$3:CR331)</f>
        <v>227.46114217761703</v>
      </c>
      <c r="CU331" s="1">
        <f>SUM(CS$3:CS331)</f>
        <v>4.2471632464773199</v>
      </c>
      <c r="CV331" s="1">
        <f t="shared" si="351"/>
        <v>231.70830542409436</v>
      </c>
      <c r="CW331" s="34">
        <f t="shared" si="352"/>
        <v>223.21397893113971</v>
      </c>
    </row>
    <row r="332" spans="39:101" x14ac:dyDescent="0.15">
      <c r="AM332" s="12">
        <v>329</v>
      </c>
      <c r="AN332" s="13">
        <f t="shared" si="353"/>
        <v>11445.045592705166</v>
      </c>
      <c r="AO332" s="14">
        <f t="shared" si="312"/>
        <v>5779.8663653919994</v>
      </c>
      <c r="AP332" s="33">
        <f t="shared" si="313"/>
        <v>0.78555272017078859</v>
      </c>
      <c r="AQ332" s="14">
        <f t="shared" si="314"/>
        <v>0.69362821010367459</v>
      </c>
      <c r="AR332" s="1">
        <f t="shared" si="315"/>
        <v>1.2729890360287823</v>
      </c>
      <c r="AS332" s="1">
        <f t="shared" si="316"/>
        <v>1.4416945352475397</v>
      </c>
      <c r="AT332" s="1">
        <f>SUM(AR$3:AR332)</f>
        <v>224.04361244550816</v>
      </c>
      <c r="AU332" s="1">
        <f>SUM(AS$3:AS332)</f>
        <v>318.49577813913271</v>
      </c>
      <c r="AV332" s="1">
        <f t="shared" si="317"/>
        <v>0.11633705357040816</v>
      </c>
      <c r="AW332" s="1">
        <f t="shared" si="318"/>
        <v>6.5877430846727855E-2</v>
      </c>
      <c r="AX332" s="1">
        <f>SUM(AV$3:AV332)</f>
        <v>12.191817302928245</v>
      </c>
      <c r="AY332" s="1">
        <f>SUM(AW$3:AW332)</f>
        <v>8.4179356269750247</v>
      </c>
      <c r="AZ332" s="1">
        <f t="shared" si="319"/>
        <v>20.609752929903269</v>
      </c>
      <c r="BA332" s="1">
        <f t="shared" si="320"/>
        <v>3.7738816759532199</v>
      </c>
      <c r="BB332" s="33">
        <f t="shared" si="321"/>
        <v>0.70166010272112422</v>
      </c>
      <c r="BC332" s="14">
        <f t="shared" si="322"/>
        <v>0.77752082755333907</v>
      </c>
      <c r="BD332" s="1">
        <f t="shared" si="323"/>
        <v>1.4251914796379002</v>
      </c>
      <c r="BE332" s="1">
        <f t="shared" si="324"/>
        <v>1.2861391805371265</v>
      </c>
      <c r="BF332" s="1">
        <f>SUM(BD$3:BD332)</f>
        <v>239.55736806429314</v>
      </c>
      <c r="BG332" s="1">
        <f>SUM(BE$3:BE332)</f>
        <v>292.93780135731538</v>
      </c>
      <c r="BH332" s="1">
        <f t="shared" si="325"/>
        <v>0.13024666577801922</v>
      </c>
      <c r="BI332" s="1">
        <f t="shared" si="326"/>
        <v>5.876941533287703E-2</v>
      </c>
      <c r="BJ332" s="1">
        <f>SUM(BH$3:BH332)</f>
        <v>13.178555556688147</v>
      </c>
      <c r="BK332" s="1">
        <f>SUM(BI$3:BI332)</f>
        <v>7.6605781722069963</v>
      </c>
      <c r="BL332" s="1">
        <f t="shared" si="327"/>
        <v>20.839133728895142</v>
      </c>
      <c r="BM332" s="34">
        <f t="shared" si="328"/>
        <v>5.517977384481151</v>
      </c>
      <c r="BN332" s="33">
        <f t="shared" si="329"/>
        <v>0.36608963292246649</v>
      </c>
      <c r="BO332" s="14">
        <f t="shared" si="330"/>
        <v>1.1130912973519969</v>
      </c>
      <c r="BP332" s="1">
        <f t="shared" si="331"/>
        <v>2.7315714788672758</v>
      </c>
      <c r="BQ332" s="1">
        <f t="shared" si="332"/>
        <v>0.89839890256887567</v>
      </c>
      <c r="BR332" s="1">
        <f>SUM(BP$3:BP332)</f>
        <v>339.85533774466069</v>
      </c>
      <c r="BS332" s="1">
        <f>SUM(BQ$3:BQ332)</f>
        <v>222.91848818009652</v>
      </c>
      <c r="BT332" s="1">
        <f t="shared" si="333"/>
        <v>0.24963528237425939</v>
      </c>
      <c r="BU332" s="1">
        <f t="shared" si="334"/>
        <v>4.1051838742383343E-2</v>
      </c>
      <c r="BV332" s="1">
        <f>SUM(BT$3:BT332)</f>
        <v>19.945261781505216</v>
      </c>
      <c r="BW332" s="1">
        <f>SUM(BU$3:BU332)</f>
        <v>5.6553745662168913</v>
      </c>
      <c r="BX332" s="1">
        <f t="shared" si="335"/>
        <v>25.600636347722109</v>
      </c>
      <c r="BY332" s="34">
        <f t="shared" si="336"/>
        <v>14.289887215288324</v>
      </c>
      <c r="BZ332" s="33">
        <f t="shared" si="337"/>
        <v>3.0519163123808774E-2</v>
      </c>
      <c r="CA332" s="14">
        <f t="shared" si="338"/>
        <v>1.4486617671506545</v>
      </c>
      <c r="CB332" s="1">
        <f t="shared" si="339"/>
        <v>32.766298208874368</v>
      </c>
      <c r="CC332" s="1">
        <f t="shared" si="340"/>
        <v>0.69029225639528069</v>
      </c>
      <c r="CD332" s="1">
        <f>SUM(CB$3:CB332)</f>
        <v>854.62531385318084</v>
      </c>
      <c r="CE332" s="1">
        <f>SUM(CC$3:CC332)</f>
        <v>180.60279084294135</v>
      </c>
      <c r="CF332" s="1">
        <f t="shared" si="341"/>
        <v>2.9944755863110184</v>
      </c>
      <c r="CG332" s="1">
        <f t="shared" si="342"/>
        <v>3.1542521160284352E-2</v>
      </c>
      <c r="CH332" s="1">
        <f>SUM(CF$3:CF332)</f>
        <v>61.371265102708897</v>
      </c>
      <c r="CI332" s="1">
        <f>SUM(CG$3:CG332)</f>
        <v>4.4951634734605728</v>
      </c>
      <c r="CJ332" s="1">
        <f t="shared" si="343"/>
        <v>65.866428576169469</v>
      </c>
      <c r="CK332" s="34">
        <f t="shared" si="344"/>
        <v>56.876101629248325</v>
      </c>
      <c r="CL332" s="33">
        <f t="shared" si="345"/>
        <v>-5.3373454325855677E-2</v>
      </c>
      <c r="CM332" s="14">
        <f t="shared" si="346"/>
        <v>1.5325543846003189</v>
      </c>
      <c r="CN332" s="1">
        <f t="shared" si="347"/>
        <v>18.735905566366359</v>
      </c>
      <c r="CO332" s="1">
        <f t="shared" si="348"/>
        <v>0.65250539233607296</v>
      </c>
      <c r="CP332" s="1">
        <f>SUM(CN$3:CN332)</f>
        <v>2793.7480757537669</v>
      </c>
      <c r="CQ332" s="1">
        <f>SUM(CO$3:CO332)</f>
        <v>172.47804570183197</v>
      </c>
      <c r="CR332" s="1">
        <f t="shared" si="349"/>
        <v>1.71225359203737</v>
      </c>
      <c r="CS332" s="1">
        <f t="shared" si="350"/>
        <v>2.9815871399801113E-2</v>
      </c>
      <c r="CT332" s="1">
        <f>SUM(CR$3:CR332)</f>
        <v>229.17339576965441</v>
      </c>
      <c r="CU332" s="1">
        <f>SUM(CS$3:CS332)</f>
        <v>4.2769791178771213</v>
      </c>
      <c r="CV332" s="1">
        <f t="shared" si="351"/>
        <v>233.45037488753152</v>
      </c>
      <c r="CW332" s="34">
        <f t="shared" si="352"/>
        <v>224.89641665177729</v>
      </c>
    </row>
    <row r="333" spans="39:101" x14ac:dyDescent="0.15">
      <c r="AM333" s="12">
        <v>330</v>
      </c>
      <c r="AN333" s="13">
        <f t="shared" si="353"/>
        <v>11410.363636363634</v>
      </c>
      <c r="AO333" s="14">
        <f t="shared" si="312"/>
        <v>5809.9411496000002</v>
      </c>
      <c r="AP333" s="33">
        <f t="shared" si="313"/>
        <v>0.78136807385585161</v>
      </c>
      <c r="AQ333" s="14">
        <f t="shared" si="314"/>
        <v>0.69333048996323432</v>
      </c>
      <c r="AR333" s="1">
        <f t="shared" si="315"/>
        <v>1.2798065770274638</v>
      </c>
      <c r="AS333" s="1">
        <f t="shared" si="316"/>
        <v>1.4423136072568041</v>
      </c>
      <c r="AT333" s="1">
        <f>SUM(AR$3:AR333)</f>
        <v>225.32341902253563</v>
      </c>
      <c r="AU333" s="1">
        <f>SUM(AS$3:AS333)</f>
        <v>319.93809174638949</v>
      </c>
      <c r="AV333" s="1">
        <f t="shared" si="317"/>
        <v>0.11731560289418419</v>
      </c>
      <c r="AW333" s="1">
        <f t="shared" si="318"/>
        <v>6.6106040332603519E-2</v>
      </c>
      <c r="AX333" s="1">
        <f>SUM(AV$3:AV333)</f>
        <v>12.309132905822429</v>
      </c>
      <c r="AY333" s="1">
        <f>SUM(AW$3:AW333)</f>
        <v>8.4840416673076291</v>
      </c>
      <c r="AZ333" s="1">
        <f t="shared" si="319"/>
        <v>20.793174573130059</v>
      </c>
      <c r="BA333" s="1">
        <f t="shared" si="320"/>
        <v>3.8250912385147995</v>
      </c>
      <c r="BB333" s="33">
        <f t="shared" si="321"/>
        <v>0.69747545640618713</v>
      </c>
      <c r="BC333" s="14">
        <f t="shared" si="322"/>
        <v>0.77722310741289868</v>
      </c>
      <c r="BD333" s="1">
        <f t="shared" si="323"/>
        <v>1.4337422067187873</v>
      </c>
      <c r="BE333" s="1">
        <f t="shared" si="324"/>
        <v>1.2866318441414422</v>
      </c>
      <c r="BF333" s="1">
        <f>SUM(BD$3:BD333)</f>
        <v>240.99111027101193</v>
      </c>
      <c r="BG333" s="1">
        <f>SUM(BE$3:BE333)</f>
        <v>294.2244332014568</v>
      </c>
      <c r="BH333" s="1">
        <f t="shared" si="325"/>
        <v>0.13142636894922216</v>
      </c>
      <c r="BI333" s="1">
        <f t="shared" si="326"/>
        <v>5.8970626189816099E-2</v>
      </c>
      <c r="BJ333" s="1">
        <f>SUM(BH$3:BH333)</f>
        <v>13.30998192563737</v>
      </c>
      <c r="BK333" s="1">
        <f>SUM(BI$3:BI333)</f>
        <v>7.7195487983968123</v>
      </c>
      <c r="BL333" s="1">
        <f t="shared" si="327"/>
        <v>21.029530724034181</v>
      </c>
      <c r="BM333" s="34">
        <f t="shared" si="328"/>
        <v>5.5904331272405576</v>
      </c>
      <c r="BN333" s="33">
        <f t="shared" si="329"/>
        <v>0.36190498660752946</v>
      </c>
      <c r="BO333" s="14">
        <f t="shared" si="330"/>
        <v>1.1127935772115563</v>
      </c>
      <c r="BP333" s="1">
        <f t="shared" si="331"/>
        <v>2.7631561791229404</v>
      </c>
      <c r="BQ333" s="1">
        <f t="shared" si="332"/>
        <v>0.89863926291325746</v>
      </c>
      <c r="BR333" s="1">
        <f>SUM(BP$3:BP333)</f>
        <v>342.6184939237836</v>
      </c>
      <c r="BS333" s="1">
        <f>SUM(BQ$3:BQ333)</f>
        <v>223.81712744300978</v>
      </c>
      <c r="BT333" s="1">
        <f t="shared" si="333"/>
        <v>0.25328931641960289</v>
      </c>
      <c r="BU333" s="1">
        <f t="shared" si="334"/>
        <v>4.1187632883524297E-2</v>
      </c>
      <c r="BV333" s="1">
        <f>SUM(BT$3:BT333)</f>
        <v>20.19855109792482</v>
      </c>
      <c r="BW333" s="1">
        <f>SUM(BU$3:BU333)</f>
        <v>5.6965621991004154</v>
      </c>
      <c r="BX333" s="1">
        <f t="shared" si="335"/>
        <v>25.895113297025237</v>
      </c>
      <c r="BY333" s="34">
        <f t="shared" si="336"/>
        <v>14.501988898824404</v>
      </c>
      <c r="BZ333" s="33">
        <f t="shared" si="337"/>
        <v>2.6334516808871739E-2</v>
      </c>
      <c r="CA333" s="14">
        <f t="shared" si="338"/>
        <v>1.4483640470102144</v>
      </c>
      <c r="CB333" s="1">
        <f t="shared" si="339"/>
        <v>37.972976958632238</v>
      </c>
      <c r="CC333" s="1">
        <f t="shared" si="340"/>
        <v>0.6904341502153758</v>
      </c>
      <c r="CD333" s="1">
        <f>SUM(CB$3:CB333)</f>
        <v>892.59829081181306</v>
      </c>
      <c r="CE333" s="1">
        <f>SUM(CC$3:CC333)</f>
        <v>181.29322499315671</v>
      </c>
      <c r="CF333" s="1">
        <f t="shared" si="341"/>
        <v>3.4808562212079552</v>
      </c>
      <c r="CG333" s="1">
        <f t="shared" si="342"/>
        <v>3.1644898551538056E-2</v>
      </c>
      <c r="CH333" s="1">
        <f>SUM(CF$3:CF333)</f>
        <v>64.852121323916847</v>
      </c>
      <c r="CI333" s="1">
        <f>SUM(CG$3:CG333)</f>
        <v>4.5268083720121108</v>
      </c>
      <c r="CJ333" s="1">
        <f t="shared" si="343"/>
        <v>69.37892969592896</v>
      </c>
      <c r="CK333" s="34">
        <f t="shared" si="344"/>
        <v>60.325312951904735</v>
      </c>
      <c r="CL333" s="33">
        <f t="shared" si="345"/>
        <v>-5.7558100640792711E-2</v>
      </c>
      <c r="CM333" s="14">
        <f t="shared" si="346"/>
        <v>1.5322566644598787</v>
      </c>
      <c r="CN333" s="1">
        <f t="shared" si="347"/>
        <v>17.373749113800287</v>
      </c>
      <c r="CO333" s="1">
        <f t="shared" si="348"/>
        <v>0.65263217527104089</v>
      </c>
      <c r="CP333" s="1">
        <f>SUM(CN$3:CN333)</f>
        <v>2811.1218248675673</v>
      </c>
      <c r="CQ333" s="1">
        <f>SUM(CO$3:CO333)</f>
        <v>173.13067787710301</v>
      </c>
      <c r="CR333" s="1">
        <f t="shared" si="349"/>
        <v>1.5925936687650264</v>
      </c>
      <c r="CS333" s="1">
        <f t="shared" si="350"/>
        <v>2.9912308033256039E-2</v>
      </c>
      <c r="CT333" s="1">
        <f>SUM(CR$3:CR333)</f>
        <v>230.76598943841944</v>
      </c>
      <c r="CU333" s="1">
        <f>SUM(CS$3:CS333)</f>
        <v>4.3068914259103774</v>
      </c>
      <c r="CV333" s="1">
        <f t="shared" si="351"/>
        <v>235.07288086432982</v>
      </c>
      <c r="CW333" s="34">
        <f t="shared" si="352"/>
        <v>226.45909801250906</v>
      </c>
    </row>
    <row r="334" spans="39:101" x14ac:dyDescent="0.15">
      <c r="AM334" s="12">
        <v>331</v>
      </c>
      <c r="AN334" s="13">
        <f t="shared" si="353"/>
        <v>11375.891238670694</v>
      </c>
      <c r="AO334" s="14">
        <f t="shared" si="312"/>
        <v>5840.106082551999</v>
      </c>
      <c r="AP334" s="33">
        <f t="shared" si="313"/>
        <v>0.77719114393017352</v>
      </c>
      <c r="AQ334" s="14">
        <f t="shared" si="314"/>
        <v>0.69305213721876413</v>
      </c>
      <c r="AR334" s="1">
        <f t="shared" si="315"/>
        <v>1.2866847593541861</v>
      </c>
      <c r="AS334" s="1">
        <f t="shared" si="316"/>
        <v>1.4428928882796979</v>
      </c>
      <c r="AT334" s="1">
        <f>SUM(AR$3:AR334)</f>
        <v>226.61010378188982</v>
      </c>
      <c r="AU334" s="1">
        <f>SUM(AS$3:AS334)</f>
        <v>321.38098463466918</v>
      </c>
      <c r="AV334" s="1">
        <f t="shared" si="317"/>
        <v>0.11830351537395432</v>
      </c>
      <c r="AW334" s="1">
        <f t="shared" si="318"/>
        <v>6.6332992502858332E-2</v>
      </c>
      <c r="AX334" s="1">
        <f>SUM(AV$3:AV334)</f>
        <v>12.427436421196383</v>
      </c>
      <c r="AY334" s="1">
        <f>SUM(AW$3:AW334)</f>
        <v>8.5503746598104868</v>
      </c>
      <c r="AZ334" s="1">
        <f t="shared" si="319"/>
        <v>20.97781108100687</v>
      </c>
      <c r="BA334" s="1">
        <f t="shared" si="320"/>
        <v>3.877061761385896</v>
      </c>
      <c r="BB334" s="33">
        <f t="shared" si="321"/>
        <v>0.69329852648050916</v>
      </c>
      <c r="BC334" s="14">
        <f t="shared" si="322"/>
        <v>0.77694475466842861</v>
      </c>
      <c r="BD334" s="1">
        <f t="shared" si="323"/>
        <v>1.4423801029499421</v>
      </c>
      <c r="BE334" s="1">
        <f t="shared" si="324"/>
        <v>1.2870928003455833</v>
      </c>
      <c r="BF334" s="1">
        <f>SUM(BD$3:BD334)</f>
        <v>242.43349037396189</v>
      </c>
      <c r="BG334" s="1">
        <f>SUM(BE$3:BE334)</f>
        <v>295.51152600180239</v>
      </c>
      <c r="BH334" s="1">
        <f t="shared" si="325"/>
        <v>0.132618837243453</v>
      </c>
      <c r="BI334" s="1">
        <f t="shared" si="326"/>
        <v>5.9170516238109455E-2</v>
      </c>
      <c r="BJ334" s="1">
        <f>SUM(BH$3:BH334)</f>
        <v>13.442600762880822</v>
      </c>
      <c r="BK334" s="1">
        <f>SUM(BI$3:BI334)</f>
        <v>7.7787193146349214</v>
      </c>
      <c r="BL334" s="1">
        <f t="shared" si="327"/>
        <v>21.221320077515742</v>
      </c>
      <c r="BM334" s="34">
        <f t="shared" si="328"/>
        <v>5.6638814482459008</v>
      </c>
      <c r="BN334" s="33">
        <f t="shared" si="329"/>
        <v>0.35772805668185143</v>
      </c>
      <c r="BO334" s="14">
        <f t="shared" si="330"/>
        <v>1.1125152244670864</v>
      </c>
      <c r="BP334" s="1">
        <f t="shared" si="331"/>
        <v>2.795419540965328</v>
      </c>
      <c r="BQ334" s="1">
        <f t="shared" si="332"/>
        <v>0.89886410361621516</v>
      </c>
      <c r="BR334" s="1">
        <f>SUM(BP$3:BP334)</f>
        <v>345.41391346474893</v>
      </c>
      <c r="BS334" s="1">
        <f>SUM(BQ$3:BQ334)</f>
        <v>224.71599154662599</v>
      </c>
      <c r="BT334" s="1">
        <f t="shared" si="333"/>
        <v>0.25702329668320101</v>
      </c>
      <c r="BU334" s="1">
        <f t="shared" si="334"/>
        <v>4.1322780319023221E-2</v>
      </c>
      <c r="BV334" s="1">
        <f>SUM(BT$3:BT334)</f>
        <v>20.455574394608021</v>
      </c>
      <c r="BW334" s="1">
        <f>SUM(BU$3:BU334)</f>
        <v>5.7378849794194382</v>
      </c>
      <c r="BX334" s="1">
        <f t="shared" si="335"/>
        <v>26.193459374027459</v>
      </c>
      <c r="BY334" s="34">
        <f t="shared" si="336"/>
        <v>14.717689415188584</v>
      </c>
      <c r="BZ334" s="33">
        <f t="shared" si="337"/>
        <v>2.2157586883193747E-2</v>
      </c>
      <c r="CA334" s="14">
        <f t="shared" si="338"/>
        <v>1.4480856942657441</v>
      </c>
      <c r="CB334" s="1">
        <f t="shared" si="339"/>
        <v>45.131268367427118</v>
      </c>
      <c r="CC334" s="1">
        <f t="shared" si="340"/>
        <v>0.69056686628414821</v>
      </c>
      <c r="CD334" s="1">
        <f>SUM(CB$3:CB334)</f>
        <v>937.72955917924014</v>
      </c>
      <c r="CE334" s="1">
        <f>SUM(CC$3:CC334)</f>
        <v>181.98379185944086</v>
      </c>
      <c r="CF334" s="1">
        <f t="shared" si="341"/>
        <v>4.1495693971162151</v>
      </c>
      <c r="CG334" s="1">
        <f t="shared" si="342"/>
        <v>3.174689343611848E-2</v>
      </c>
      <c r="CH334" s="1">
        <f>SUM(CF$3:CF334)</f>
        <v>69.001690721033057</v>
      </c>
      <c r="CI334" s="1">
        <f>SUM(CG$3:CG334)</f>
        <v>4.5585552654482298</v>
      </c>
      <c r="CJ334" s="1">
        <f t="shared" si="343"/>
        <v>73.560245986481291</v>
      </c>
      <c r="CK334" s="34">
        <f t="shared" si="344"/>
        <v>64.443135455584823</v>
      </c>
      <c r="CL334" s="33">
        <f t="shared" si="345"/>
        <v>-6.1735030566470707E-2</v>
      </c>
      <c r="CM334" s="14">
        <f t="shared" si="346"/>
        <v>1.5319783117154084</v>
      </c>
      <c r="CN334" s="1">
        <f t="shared" si="347"/>
        <v>16.19825876530976</v>
      </c>
      <c r="CO334" s="1">
        <f t="shared" si="348"/>
        <v>0.65275075525074888</v>
      </c>
      <c r="CP334" s="1">
        <f>SUM(CN$3:CN334)</f>
        <v>2827.320083632877</v>
      </c>
      <c r="CQ334" s="1">
        <f>SUM(CO$3:CO334)</f>
        <v>173.78342863235375</v>
      </c>
      <c r="CR334" s="1">
        <f t="shared" si="349"/>
        <v>1.4893399031437586</v>
      </c>
      <c r="CS334" s="1">
        <f t="shared" si="350"/>
        <v>3.0008402776110814E-2</v>
      </c>
      <c r="CT334" s="1">
        <f>SUM(CR$3:CR334)</f>
        <v>232.2553293415632</v>
      </c>
      <c r="CU334" s="1">
        <f>SUM(CS$3:CS334)</f>
        <v>4.3368998286864882</v>
      </c>
      <c r="CV334" s="1">
        <f t="shared" si="351"/>
        <v>236.59222917024968</v>
      </c>
      <c r="CW334" s="34">
        <f t="shared" si="352"/>
        <v>227.91842951287671</v>
      </c>
    </row>
    <row r="335" spans="39:101" x14ac:dyDescent="0.15">
      <c r="AM335" s="12">
        <v>332</v>
      </c>
      <c r="AN335" s="13">
        <f t="shared" si="353"/>
        <v>11341.626506024095</v>
      </c>
      <c r="AO335" s="14">
        <f t="shared" si="312"/>
        <v>5870.3611642479991</v>
      </c>
      <c r="AP335" s="33">
        <f t="shared" si="313"/>
        <v>0.77302180802725451</v>
      </c>
      <c r="AQ335" s="14">
        <f t="shared" si="314"/>
        <v>0.69279302950376453</v>
      </c>
      <c r="AR335" s="1">
        <f t="shared" si="315"/>
        <v>1.2936245648127211</v>
      </c>
      <c r="AS335" s="1">
        <f t="shared" si="316"/>
        <v>1.4434325367220893</v>
      </c>
      <c r="AT335" s="1">
        <f>SUM(AR$3:AR335)</f>
        <v>227.90372834670254</v>
      </c>
      <c r="AU335" s="1">
        <f>SUM(AS$3:AS335)</f>
        <v>322.82441717139125</v>
      </c>
      <c r="AV335" s="1">
        <f t="shared" si="317"/>
        <v>0.11930093208828429</v>
      </c>
      <c r="AW335" s="1">
        <f t="shared" si="318"/>
        <v>6.6558278082185229E-2</v>
      </c>
      <c r="AX335" s="1">
        <f>SUM(AV$3:AV335)</f>
        <v>12.546737353284668</v>
      </c>
      <c r="AY335" s="1">
        <f>SUM(AW$3:AW335)</f>
        <v>8.6169329378926722</v>
      </c>
      <c r="AZ335" s="1">
        <f t="shared" si="319"/>
        <v>21.16367029117734</v>
      </c>
      <c r="BA335" s="1">
        <f t="shared" si="320"/>
        <v>3.9298044153919953</v>
      </c>
      <c r="BB335" s="33">
        <f t="shared" si="321"/>
        <v>0.68912919057759014</v>
      </c>
      <c r="BC335" s="14">
        <f t="shared" si="322"/>
        <v>0.77668564695342901</v>
      </c>
      <c r="BD335" s="1">
        <f t="shared" si="323"/>
        <v>1.4511067208774817</v>
      </c>
      <c r="BE335" s="1">
        <f t="shared" si="324"/>
        <v>1.2875221834245654</v>
      </c>
      <c r="BF335" s="1">
        <f>SUM(BD$3:BD335)</f>
        <v>243.88459709483936</v>
      </c>
      <c r="BG335" s="1">
        <f>SUM(BE$3:BE335)</f>
        <v>296.79904818522698</v>
      </c>
      <c r="BH335" s="1">
        <f t="shared" si="325"/>
        <v>0.13382428648092332</v>
      </c>
      <c r="BI335" s="1">
        <f t="shared" si="326"/>
        <v>5.9369078457910514E-2</v>
      </c>
      <c r="BJ335" s="1">
        <f>SUM(BH$3:BH335)</f>
        <v>13.576425049361745</v>
      </c>
      <c r="BK335" s="1">
        <f>SUM(BI$3:BI335)</f>
        <v>7.838088393092832</v>
      </c>
      <c r="BL335" s="1">
        <f t="shared" si="327"/>
        <v>21.414513442454577</v>
      </c>
      <c r="BM335" s="34">
        <f t="shared" si="328"/>
        <v>5.7383366562689133</v>
      </c>
      <c r="BN335" s="33">
        <f t="shared" si="329"/>
        <v>0.35355872077893241</v>
      </c>
      <c r="BO335" s="14">
        <f t="shared" si="330"/>
        <v>1.1122561167520868</v>
      </c>
      <c r="BP335" s="1">
        <f t="shared" si="331"/>
        <v>2.8283844839037759</v>
      </c>
      <c r="BQ335" s="1">
        <f t="shared" si="332"/>
        <v>0.89907350019356391</v>
      </c>
      <c r="BR335" s="1">
        <f>SUM(BP$3:BP335)</f>
        <v>348.24229794865272</v>
      </c>
      <c r="BS335" s="1">
        <f>SUM(BQ$3:BQ335)</f>
        <v>225.61506504681955</v>
      </c>
      <c r="BT335" s="1">
        <f t="shared" si="333"/>
        <v>0.26083990240445937</v>
      </c>
      <c r="BU335" s="1">
        <f t="shared" si="334"/>
        <v>4.1457278064481004E-2</v>
      </c>
      <c r="BV335" s="1">
        <f>SUM(BT$3:BT335)</f>
        <v>20.716414297012481</v>
      </c>
      <c r="BW335" s="1">
        <f>SUM(BU$3:BU335)</f>
        <v>5.7793422574839193</v>
      </c>
      <c r="BX335" s="1">
        <f t="shared" si="335"/>
        <v>26.495756554496399</v>
      </c>
      <c r="BY335" s="34">
        <f t="shared" si="336"/>
        <v>14.937072039528562</v>
      </c>
      <c r="BZ335" s="33">
        <f t="shared" si="337"/>
        <v>1.7988250980274699E-2</v>
      </c>
      <c r="CA335" s="14">
        <f t="shared" si="338"/>
        <v>1.4478265865507445</v>
      </c>
      <c r="CB335" s="1">
        <f t="shared" si="339"/>
        <v>55.591841646893066</v>
      </c>
      <c r="CC335" s="1">
        <f t="shared" si="340"/>
        <v>0.69069045235753534</v>
      </c>
      <c r="CD335" s="1">
        <f>SUM(CB$3:CB335)</f>
        <v>993.32140082613319</v>
      </c>
      <c r="CE335" s="1">
        <f>SUM(CC$3:CC335)</f>
        <v>182.67448231179839</v>
      </c>
      <c r="CF335" s="1">
        <f t="shared" si="341"/>
        <v>5.1268031741023607</v>
      </c>
      <c r="CG335" s="1">
        <f t="shared" si="342"/>
        <v>3.1848504192041903E-2</v>
      </c>
      <c r="CH335" s="1">
        <f>SUM(CF$3:CF335)</f>
        <v>74.128493895135421</v>
      </c>
      <c r="CI335" s="1">
        <f>SUM(CG$3:CG335)</f>
        <v>4.5904037696402717</v>
      </c>
      <c r="CJ335" s="1">
        <f t="shared" si="343"/>
        <v>78.718897664775696</v>
      </c>
      <c r="CK335" s="34">
        <f t="shared" si="344"/>
        <v>69.538090125495145</v>
      </c>
      <c r="CL335" s="33">
        <f t="shared" si="345"/>
        <v>-6.5904366469389755E-2</v>
      </c>
      <c r="CM335" s="14">
        <f t="shared" si="346"/>
        <v>1.5317192040004088</v>
      </c>
      <c r="CN335" s="1">
        <f t="shared" si="347"/>
        <v>15.173501447198717</v>
      </c>
      <c r="CO335" s="1">
        <f t="shared" si="348"/>
        <v>0.65286117546106914</v>
      </c>
      <c r="CP335" s="1">
        <f>SUM(CN$3:CN335)</f>
        <v>2842.4935850800757</v>
      </c>
      <c r="CQ335" s="1">
        <f>SUM(CO$3:CO335)</f>
        <v>174.4362898078148</v>
      </c>
      <c r="CR335" s="1">
        <f t="shared" si="349"/>
        <v>1.3993340223527704</v>
      </c>
      <c r="CS335" s="1">
        <f t="shared" si="350"/>
        <v>3.0104154201815964E-2</v>
      </c>
      <c r="CT335" s="1">
        <f>SUM(CR$3:CR335)</f>
        <v>233.65466336391597</v>
      </c>
      <c r="CU335" s="1">
        <f>SUM(CS$3:CS335)</f>
        <v>4.3670039828883045</v>
      </c>
      <c r="CV335" s="1">
        <f t="shared" si="351"/>
        <v>238.02166734680426</v>
      </c>
      <c r="CW335" s="34">
        <f t="shared" si="352"/>
        <v>229.28765938102768</v>
      </c>
    </row>
    <row r="336" spans="39:101" x14ac:dyDescent="0.15">
      <c r="AM336" s="12">
        <v>333</v>
      </c>
      <c r="AN336" s="13">
        <f t="shared" si="353"/>
        <v>11307.567567567568</v>
      </c>
      <c r="AO336" s="14">
        <f t="shared" si="312"/>
        <v>5900.7063946879989</v>
      </c>
      <c r="AP336" s="33">
        <f t="shared" si="313"/>
        <v>0.76885994525046331</v>
      </c>
      <c r="AQ336" s="14">
        <f t="shared" si="314"/>
        <v>0.69255304592160405</v>
      </c>
      <c r="AR336" s="1">
        <f t="shared" si="315"/>
        <v>1.3006269947828284</v>
      </c>
      <c r="AS336" s="1">
        <f t="shared" si="316"/>
        <v>1.4439327151745693</v>
      </c>
      <c r="AT336" s="1">
        <f>SUM(AR$3:AR336)</f>
        <v>229.20435534148535</v>
      </c>
      <c r="AU336" s="1">
        <f>SUM(AS$3:AS336)</f>
        <v>324.26834988656583</v>
      </c>
      <c r="AV336" s="1">
        <f t="shared" si="317"/>
        <v>0.12030799701741163</v>
      </c>
      <c r="AW336" s="1">
        <f t="shared" si="318"/>
        <v>6.6781888076823837E-2</v>
      </c>
      <c r="AX336" s="1">
        <f>SUM(AV$3:AV336)</f>
        <v>12.667045350302079</v>
      </c>
      <c r="AY336" s="1">
        <f>SUM(AW$3:AW336)</f>
        <v>8.6837148259694956</v>
      </c>
      <c r="AZ336" s="1">
        <f t="shared" si="319"/>
        <v>21.350760176271574</v>
      </c>
      <c r="BA336" s="1">
        <f t="shared" si="320"/>
        <v>3.9833305243325832</v>
      </c>
      <c r="BB336" s="33">
        <f t="shared" si="321"/>
        <v>0.68496732780079883</v>
      </c>
      <c r="BC336" s="14">
        <f t="shared" si="322"/>
        <v>0.77644566337126864</v>
      </c>
      <c r="BD336" s="1">
        <f t="shared" si="323"/>
        <v>1.4599236480529163</v>
      </c>
      <c r="BE336" s="1">
        <f t="shared" si="324"/>
        <v>1.2879201303772827</v>
      </c>
      <c r="BF336" s="1">
        <f>SUM(BD$3:BD336)</f>
        <v>245.34452074289229</v>
      </c>
      <c r="BG336" s="1">
        <f>SUM(BE$3:BE336)</f>
        <v>298.08696831560428</v>
      </c>
      <c r="BH336" s="1">
        <f t="shared" si="325"/>
        <v>0.13504293744489476</v>
      </c>
      <c r="BI336" s="1">
        <f t="shared" si="326"/>
        <v>5.956630602994932E-2</v>
      </c>
      <c r="BJ336" s="1">
        <f>SUM(BH$3:BH336)</f>
        <v>13.711467986806641</v>
      </c>
      <c r="BK336" s="1">
        <f>SUM(BI$3:BI336)</f>
        <v>7.8976546991227812</v>
      </c>
      <c r="BL336" s="1">
        <f t="shared" si="327"/>
        <v>21.609122685929421</v>
      </c>
      <c r="BM336" s="34">
        <f t="shared" si="328"/>
        <v>5.8138132876838595</v>
      </c>
      <c r="BN336" s="33">
        <f t="shared" si="329"/>
        <v>0.34939685800214115</v>
      </c>
      <c r="BO336" s="14">
        <f t="shared" si="330"/>
        <v>1.1120161331699261</v>
      </c>
      <c r="BP336" s="1">
        <f t="shared" si="331"/>
        <v>2.8620749646062125</v>
      </c>
      <c r="BQ336" s="1">
        <f t="shared" si="332"/>
        <v>0.89926752874473903</v>
      </c>
      <c r="BR336" s="1">
        <f>SUM(BP$3:BP336)</f>
        <v>351.10437291325894</v>
      </c>
      <c r="BS336" s="1">
        <f>SUM(BQ$3:BQ336)</f>
        <v>226.51433257556428</v>
      </c>
      <c r="BT336" s="1">
        <f t="shared" si="333"/>
        <v>0.26474193422607462</v>
      </c>
      <c r="BU336" s="1">
        <f t="shared" si="334"/>
        <v>4.1591123204444178E-2</v>
      </c>
      <c r="BV336" s="1">
        <f>SUM(BT$3:BT336)</f>
        <v>20.981156231238554</v>
      </c>
      <c r="BW336" s="1">
        <f>SUM(BU$3:BU336)</f>
        <v>5.8209333806883636</v>
      </c>
      <c r="BX336" s="1">
        <f t="shared" si="335"/>
        <v>26.802089611926917</v>
      </c>
      <c r="BY336" s="34">
        <f t="shared" si="336"/>
        <v>15.160222850550191</v>
      </c>
      <c r="BZ336" s="33">
        <f t="shared" si="337"/>
        <v>1.3826388203483425E-2</v>
      </c>
      <c r="CA336" s="14">
        <f t="shared" si="338"/>
        <v>1.4475866029685842</v>
      </c>
      <c r="CB336" s="1">
        <f t="shared" si="339"/>
        <v>72.325468175995496</v>
      </c>
      <c r="CC336" s="1">
        <f t="shared" si="340"/>
        <v>0.69080495629711358</v>
      </c>
      <c r="CD336" s="1">
        <f>SUM(CB$3:CB336)</f>
        <v>1065.6468690021286</v>
      </c>
      <c r="CE336" s="1">
        <f>SUM(CC$3:CC336)</f>
        <v>183.3652872680955</v>
      </c>
      <c r="CF336" s="1">
        <f t="shared" si="341"/>
        <v>6.6901058062795835</v>
      </c>
      <c r="CG336" s="1">
        <f t="shared" si="342"/>
        <v>3.1949729228741501E-2</v>
      </c>
      <c r="CH336" s="1">
        <f>SUM(CF$3:CF336)</f>
        <v>80.81859970141501</v>
      </c>
      <c r="CI336" s="1">
        <f>SUM(CG$3:CG336)</f>
        <v>4.6223534988690131</v>
      </c>
      <c r="CJ336" s="1">
        <f t="shared" si="343"/>
        <v>85.440953200284028</v>
      </c>
      <c r="CK336" s="34">
        <f t="shared" si="344"/>
        <v>76.196246202545993</v>
      </c>
      <c r="CL336" s="33">
        <f t="shared" si="345"/>
        <v>-7.0066229246181028E-2</v>
      </c>
      <c r="CM336" s="14">
        <f t="shared" si="346"/>
        <v>1.5314792204182484</v>
      </c>
      <c r="CN336" s="1">
        <f t="shared" si="347"/>
        <v>14.272210889021192</v>
      </c>
      <c r="CO336" s="1">
        <f t="shared" si="348"/>
        <v>0.65296347914332076</v>
      </c>
      <c r="CP336" s="1">
        <f>SUM(CN$3:CN336)</f>
        <v>2856.7657959690969</v>
      </c>
      <c r="CQ336" s="1">
        <f>SUM(CO$3:CO336)</f>
        <v>175.08925328695813</v>
      </c>
      <c r="CR336" s="1">
        <f t="shared" si="349"/>
        <v>1.3201795072344602</v>
      </c>
      <c r="CS336" s="1">
        <f t="shared" si="350"/>
        <v>3.0199560910378585E-2</v>
      </c>
      <c r="CT336" s="1">
        <f>SUM(CR$3:CR336)</f>
        <v>234.97484287115043</v>
      </c>
      <c r="CU336" s="1">
        <f>SUM(CS$3:CS336)</f>
        <v>4.3972035437986827</v>
      </c>
      <c r="CV336" s="1">
        <f t="shared" si="351"/>
        <v>239.37204641494912</v>
      </c>
      <c r="CW336" s="34">
        <f t="shared" si="352"/>
        <v>230.57763932735173</v>
      </c>
    </row>
    <row r="337" spans="39:101" x14ac:dyDescent="0.15">
      <c r="AM337" s="12">
        <v>334</v>
      </c>
      <c r="AN337" s="13">
        <f t="shared" si="353"/>
        <v>11273.712574850299</v>
      </c>
      <c r="AO337" s="14">
        <f t="shared" si="312"/>
        <v>5931.1417738719992</v>
      </c>
      <c r="AP337" s="33">
        <f t="shared" si="313"/>
        <v>0.76470543615103148</v>
      </c>
      <c r="AQ337" s="14">
        <f t="shared" si="314"/>
        <v>0.69233206702351469</v>
      </c>
      <c r="AR337" s="1">
        <f t="shared" si="315"/>
        <v>1.307693070724421</v>
      </c>
      <c r="AS337" s="1">
        <f t="shared" si="316"/>
        <v>1.4443935903463438</v>
      </c>
      <c r="AT337" s="1">
        <f>SUM(AR$3:AR337)</f>
        <v>230.51204841220977</v>
      </c>
      <c r="AU337" s="1">
        <f>SUM(AS$3:AS337)</f>
        <v>325.71274347691218</v>
      </c>
      <c r="AV337" s="1">
        <f t="shared" si="317"/>
        <v>0.12132485711721017</v>
      </c>
      <c r="AW337" s="1">
        <f t="shared" si="318"/>
        <v>6.7003813774399845E-2</v>
      </c>
      <c r="AX337" s="1">
        <f>SUM(AV$3:AV337)</f>
        <v>12.788370207419289</v>
      </c>
      <c r="AY337" s="1">
        <f>SUM(AW$3:AW337)</f>
        <v>8.7507186397438961</v>
      </c>
      <c r="AZ337" s="1">
        <f t="shared" si="319"/>
        <v>21.539088847163185</v>
      </c>
      <c r="BA337" s="1">
        <f t="shared" si="320"/>
        <v>4.0376515676753932</v>
      </c>
      <c r="BB337" s="33">
        <f t="shared" si="321"/>
        <v>0.68081281870136701</v>
      </c>
      <c r="BC337" s="14">
        <f t="shared" si="322"/>
        <v>0.77622468447317916</v>
      </c>
      <c r="BD337" s="1">
        <f t="shared" si="323"/>
        <v>1.4688325080416</v>
      </c>
      <c r="BE337" s="1">
        <f t="shared" si="324"/>
        <v>1.2882867808805853</v>
      </c>
      <c r="BF337" s="1">
        <f>SUM(BD$3:BD337)</f>
        <v>246.81335325093389</v>
      </c>
      <c r="BG337" s="1">
        <f>SUM(BE$3:BE337)</f>
        <v>299.37525509648486</v>
      </c>
      <c r="BH337" s="1">
        <f t="shared" si="325"/>
        <v>0.13627501602385955</v>
      </c>
      <c r="BI337" s="1">
        <f t="shared" si="326"/>
        <v>5.9762192335293826E-2</v>
      </c>
      <c r="BJ337" s="1">
        <f>SUM(BH$3:BH337)</f>
        <v>13.8477430028305</v>
      </c>
      <c r="BK337" s="1">
        <f>SUM(BI$3:BI337)</f>
        <v>7.9574168914580747</v>
      </c>
      <c r="BL337" s="1">
        <f t="shared" si="327"/>
        <v>21.805159894288575</v>
      </c>
      <c r="BM337" s="34">
        <f t="shared" si="328"/>
        <v>5.890326111372425</v>
      </c>
      <c r="BN337" s="33">
        <f t="shared" si="329"/>
        <v>0.34524234890270927</v>
      </c>
      <c r="BO337" s="14">
        <f t="shared" si="330"/>
        <v>1.1117951542718369</v>
      </c>
      <c r="BP337" s="1">
        <f t="shared" si="331"/>
        <v>2.8965160362809494</v>
      </c>
      <c r="BQ337" s="1">
        <f t="shared" si="332"/>
        <v>0.89944626594000898</v>
      </c>
      <c r="BR337" s="1">
        <f>SUM(BP$3:BP337)</f>
        <v>354.0008889495399</v>
      </c>
      <c r="BS337" s="1">
        <f>SUM(BQ$3:BQ337)</f>
        <v>227.4137788415043</v>
      </c>
      <c r="BT337" s="1">
        <f t="shared" si="333"/>
        <v>0.26873232114384366</v>
      </c>
      <c r="BU337" s="1">
        <f t="shared" si="334"/>
        <v>4.1724312892217078E-2</v>
      </c>
      <c r="BV337" s="1">
        <f>SUM(BT$3:BT337)</f>
        <v>21.249888552382398</v>
      </c>
      <c r="BW337" s="1">
        <f>SUM(BU$3:BU337)</f>
        <v>5.862657693580581</v>
      </c>
      <c r="BX337" s="1">
        <f t="shared" si="335"/>
        <v>27.112546245962978</v>
      </c>
      <c r="BY337" s="34">
        <f t="shared" si="336"/>
        <v>15.387230858801818</v>
      </c>
      <c r="BZ337" s="33">
        <f t="shared" si="337"/>
        <v>9.6718791040515742E-3</v>
      </c>
      <c r="CA337" s="14">
        <f t="shared" si="338"/>
        <v>1.4473656240704946</v>
      </c>
      <c r="CB337" s="1">
        <f t="shared" si="339"/>
        <v>103.39252478673947</v>
      </c>
      <c r="CC337" s="1">
        <f t="shared" si="340"/>
        <v>0.69091042606611919</v>
      </c>
      <c r="CD337" s="1">
        <f>SUM(CB$3:CB337)</f>
        <v>1169.039393788868</v>
      </c>
      <c r="CE337" s="1">
        <f>SUM(CC$3:CC337)</f>
        <v>184.05619769416163</v>
      </c>
      <c r="CF337" s="1">
        <f t="shared" si="341"/>
        <v>9.5925286885474961</v>
      </c>
      <c r="CG337" s="1">
        <f t="shared" si="342"/>
        <v>3.2050566986956089E-2</v>
      </c>
      <c r="CH337" s="1">
        <f>SUM(CF$3:CF337)</f>
        <v>90.411128389962499</v>
      </c>
      <c r="CI337" s="1">
        <f>SUM(CG$3:CG337)</f>
        <v>4.6544040658559691</v>
      </c>
      <c r="CJ337" s="1">
        <f t="shared" si="343"/>
        <v>95.06553245581847</v>
      </c>
      <c r="CK337" s="34">
        <f t="shared" si="344"/>
        <v>85.756724324106528</v>
      </c>
      <c r="CL337" s="33">
        <f t="shared" si="345"/>
        <v>-7.4220738345612894E-2</v>
      </c>
      <c r="CM337" s="14">
        <f t="shared" si="346"/>
        <v>1.531258241520159</v>
      </c>
      <c r="CN337" s="1">
        <f t="shared" si="347"/>
        <v>13.473323255603384</v>
      </c>
      <c r="CO337" s="1">
        <f t="shared" si="348"/>
        <v>0.65305770959132825</v>
      </c>
      <c r="CP337" s="1">
        <f>SUM(CN$3:CN337)</f>
        <v>2870.2391192247001</v>
      </c>
      <c r="CQ337" s="1">
        <f>SUM(CO$3:CO337)</f>
        <v>175.74231099654946</v>
      </c>
      <c r="CR337" s="1">
        <f t="shared" si="349"/>
        <v>1.2500249909365362</v>
      </c>
      <c r="CS337" s="1">
        <f t="shared" si="350"/>
        <v>3.0294621528264391E-2</v>
      </c>
      <c r="CT337" s="1">
        <f>SUM(CR$3:CR337)</f>
        <v>236.22486786208697</v>
      </c>
      <c r="CU337" s="1">
        <f>SUM(CS$3:CS337)</f>
        <v>4.4274981653269467</v>
      </c>
      <c r="CV337" s="1">
        <f t="shared" si="351"/>
        <v>240.6523660274139</v>
      </c>
      <c r="CW337" s="34">
        <f t="shared" si="352"/>
        <v>231.79736969676003</v>
      </c>
    </row>
    <row r="338" spans="39:101" x14ac:dyDescent="0.15">
      <c r="AM338" s="12">
        <v>335</v>
      </c>
      <c r="AN338" s="13">
        <f t="shared" si="353"/>
        <v>11240.059701492537</v>
      </c>
      <c r="AO338" s="14">
        <f t="shared" si="312"/>
        <v>5961.6673018000001</v>
      </c>
      <c r="AP338" s="33">
        <f t="shared" si="313"/>
        <v>0.7605581627064455</v>
      </c>
      <c r="AQ338" s="14">
        <f t="shared" si="314"/>
        <v>0.69212997478698246</v>
      </c>
      <c r="AR338" s="1">
        <f t="shared" si="315"/>
        <v>1.3148238346972714</v>
      </c>
      <c r="AS338" s="1">
        <f t="shared" si="316"/>
        <v>1.4448153329983591</v>
      </c>
      <c r="AT338" s="1">
        <f>SUM(AR$3:AR338)</f>
        <v>231.82687224690704</v>
      </c>
      <c r="AU338" s="1">
        <f>SUM(AS$3:AS338)</f>
        <v>327.15755880991054</v>
      </c>
      <c r="AV338" s="1">
        <f t="shared" si="317"/>
        <v>0.12235166239544054</v>
      </c>
      <c r="AW338" s="1">
        <f t="shared" si="318"/>
        <v>6.7224046743673646E-2</v>
      </c>
      <c r="AX338" s="1">
        <f>SUM(AV$3:AV338)</f>
        <v>12.910721869814729</v>
      </c>
      <c r="AY338" s="1">
        <f>SUM(AW$3:AW338)</f>
        <v>8.8179426864875694</v>
      </c>
      <c r="AZ338" s="1">
        <f t="shared" si="319"/>
        <v>21.728664556302299</v>
      </c>
      <c r="BA338" s="1">
        <f t="shared" si="320"/>
        <v>4.0927791833271598</v>
      </c>
      <c r="BB338" s="33">
        <f t="shared" si="321"/>
        <v>0.67666554525678113</v>
      </c>
      <c r="BC338" s="14">
        <f t="shared" si="322"/>
        <v>0.77602259223664694</v>
      </c>
      <c r="BD338" s="1">
        <f t="shared" si="323"/>
        <v>1.4778349614661108</v>
      </c>
      <c r="BE338" s="1">
        <f t="shared" si="324"/>
        <v>1.2886222772429949</v>
      </c>
      <c r="BF338" s="1">
        <f>SUM(BD$3:BD338)</f>
        <v>248.29118821239999</v>
      </c>
      <c r="BG338" s="1">
        <f>SUM(BE$3:BE338)</f>
        <v>300.66387737372787</v>
      </c>
      <c r="BH338" s="1">
        <f t="shared" si="325"/>
        <v>0.13752075335865199</v>
      </c>
      <c r="BI338" s="1">
        <f t="shared" si="326"/>
        <v>5.995673095505602E-2</v>
      </c>
      <c r="BJ338" s="1">
        <f>SUM(BH$3:BH338)</f>
        <v>13.985263756189152</v>
      </c>
      <c r="BK338" s="1">
        <f>SUM(BI$3:BI338)</f>
        <v>8.01737362241313</v>
      </c>
      <c r="BL338" s="1">
        <f t="shared" si="327"/>
        <v>22.00263737860228</v>
      </c>
      <c r="BM338" s="34">
        <f t="shared" si="328"/>
        <v>5.967890133776022</v>
      </c>
      <c r="BN338" s="33">
        <f t="shared" si="329"/>
        <v>0.3410950754581234</v>
      </c>
      <c r="BO338" s="14">
        <f t="shared" si="330"/>
        <v>1.1115930620353045</v>
      </c>
      <c r="BP338" s="1">
        <f t="shared" si="331"/>
        <v>2.9317339121853463</v>
      </c>
      <c r="BQ338" s="1">
        <f t="shared" si="332"/>
        <v>0.89960978900769684</v>
      </c>
      <c r="BR338" s="1">
        <f>SUM(BP$3:BP338)</f>
        <v>356.93262286172524</v>
      </c>
      <c r="BS338" s="1">
        <f>SUM(BQ$3:BQ338)</f>
        <v>228.31338863051198</v>
      </c>
      <c r="BT338" s="1">
        <f t="shared" si="333"/>
        <v>0.27281412793946974</v>
      </c>
      <c r="BU338" s="1">
        <f t="shared" si="334"/>
        <v>4.185684434966367E-2</v>
      </c>
      <c r="BV338" s="1">
        <f>SUM(BT$3:BT338)</f>
        <v>21.522702680321867</v>
      </c>
      <c r="BW338" s="1">
        <f>SUM(BU$3:BU338)</f>
        <v>5.9045145379302451</v>
      </c>
      <c r="BX338" s="1">
        <f t="shared" si="335"/>
        <v>27.42721721825211</v>
      </c>
      <c r="BY338" s="34">
        <f t="shared" si="336"/>
        <v>15.618188142391622</v>
      </c>
      <c r="BZ338" s="33">
        <f t="shared" si="337"/>
        <v>5.5246056594656819E-3</v>
      </c>
      <c r="CA338" s="14">
        <f t="shared" si="338"/>
        <v>1.4471635318339626</v>
      </c>
      <c r="CB338" s="1">
        <f t="shared" si="339"/>
        <v>181.00839437953948</v>
      </c>
      <c r="CC338" s="1">
        <f t="shared" si="340"/>
        <v>0.69100690972548151</v>
      </c>
      <c r="CD338" s="1">
        <f>SUM(CB$3:CB338)</f>
        <v>1350.0477881684074</v>
      </c>
      <c r="CE338" s="1">
        <f>SUM(CC$3:CC338)</f>
        <v>184.7472046038871</v>
      </c>
      <c r="CF338" s="1">
        <f t="shared" si="341"/>
        <v>16.843836699207145</v>
      </c>
      <c r="CG338" s="1">
        <f t="shared" si="342"/>
        <v>3.2151015938616155E-2</v>
      </c>
      <c r="CH338" s="1">
        <f>SUM(CF$3:CF338)</f>
        <v>107.25496508916964</v>
      </c>
      <c r="CI338" s="1">
        <f>SUM(CG$3:CG338)</f>
        <v>4.6865550817945856</v>
      </c>
      <c r="CJ338" s="1">
        <f t="shared" si="343"/>
        <v>111.94152017096422</v>
      </c>
      <c r="CK338" s="34">
        <f t="shared" si="344"/>
        <v>102.56841000737506</v>
      </c>
      <c r="CL338" s="33">
        <f t="shared" si="345"/>
        <v>-7.8368011790198769E-2</v>
      </c>
      <c r="CM338" s="14">
        <f t="shared" si="346"/>
        <v>1.5310561492836268</v>
      </c>
      <c r="CN338" s="1">
        <f t="shared" si="347"/>
        <v>12.76030841100229</v>
      </c>
      <c r="CO338" s="1">
        <f t="shared" si="348"/>
        <v>0.65314391014849116</v>
      </c>
      <c r="CP338" s="1">
        <f>SUM(CN$3:CN338)</f>
        <v>2882.9994276357024</v>
      </c>
      <c r="CQ338" s="1">
        <f>SUM(CO$3:CO338)</f>
        <v>176.39545490669795</v>
      </c>
      <c r="CR338" s="1">
        <f t="shared" si="349"/>
        <v>1.1874175882460465</v>
      </c>
      <c r="CS338" s="1">
        <f t="shared" si="350"/>
        <v>3.0389334708297851E-2</v>
      </c>
      <c r="CT338" s="1">
        <f>SUM(CR$3:CR338)</f>
        <v>237.412285450333</v>
      </c>
      <c r="CU338" s="1">
        <f>SUM(CS$3:CS338)</f>
        <v>4.4578875000352447</v>
      </c>
      <c r="CV338" s="1">
        <f t="shared" si="351"/>
        <v>241.87017295036824</v>
      </c>
      <c r="CW338" s="34">
        <f t="shared" si="352"/>
        <v>232.95439795029776</v>
      </c>
    </row>
    <row r="339" spans="39:101" x14ac:dyDescent="0.15">
      <c r="AM339" s="12">
        <v>336</v>
      </c>
      <c r="AN339" s="13">
        <f t="shared" si="353"/>
        <v>11206.607142857141</v>
      </c>
      <c r="AO339" s="14">
        <f t="shared" si="312"/>
        <v>5992.2829784719979</v>
      </c>
      <c r="AP339" s="33">
        <f t="shared" si="313"/>
        <v>0.75641800829922168</v>
      </c>
      <c r="AQ339" s="14">
        <f t="shared" si="314"/>
        <v>0.69194665259452348</v>
      </c>
      <c r="AR339" s="1">
        <f t="shared" si="315"/>
        <v>1.3220203498968297</v>
      </c>
      <c r="AS339" s="1">
        <f t="shared" si="316"/>
        <v>1.4451981178757056</v>
      </c>
      <c r="AT339" s="1">
        <f>SUM(AR$3:AR339)</f>
        <v>233.14889259680388</v>
      </c>
      <c r="AU339" s="1">
        <f>SUM(AS$3:AS339)</f>
        <v>328.60275692778623</v>
      </c>
      <c r="AV339" s="1">
        <f t="shared" si="317"/>
        <v>0.12338856599037076</v>
      </c>
      <c r="AW339" s="1">
        <f t="shared" si="318"/>
        <v>6.7442578834199601E-2</v>
      </c>
      <c r="AX339" s="1">
        <f>SUM(AV$3:AV339)</f>
        <v>13.034110435805101</v>
      </c>
      <c r="AY339" s="1">
        <f>SUM(AW$3:AW339)</f>
        <v>8.8853852653217693</v>
      </c>
      <c r="AZ339" s="1">
        <f t="shared" si="319"/>
        <v>21.91949570112687</v>
      </c>
      <c r="BA339" s="1">
        <f t="shared" si="320"/>
        <v>4.1487251704833312</v>
      </c>
      <c r="BB339" s="33">
        <f t="shared" si="321"/>
        <v>0.67252539084955709</v>
      </c>
      <c r="BC339" s="14">
        <f t="shared" si="322"/>
        <v>0.77583927004418785</v>
      </c>
      <c r="BD339" s="1">
        <f t="shared" si="323"/>
        <v>1.4869327070859968</v>
      </c>
      <c r="BE339" s="1">
        <f t="shared" si="324"/>
        <v>1.2889267643580933</v>
      </c>
      <c r="BF339" s="1">
        <f>SUM(BD$3:BD339)</f>
        <v>249.77812091948599</v>
      </c>
      <c r="BG339" s="1">
        <f>SUM(BE$3:BE339)</f>
        <v>301.95280413808598</v>
      </c>
      <c r="BH339" s="1">
        <f t="shared" si="325"/>
        <v>0.13878038599469303</v>
      </c>
      <c r="BI339" s="1">
        <f t="shared" si="326"/>
        <v>6.0149915670044359E-2</v>
      </c>
      <c r="BJ339" s="1">
        <f>SUM(BH$3:BH339)</f>
        <v>14.124044142183845</v>
      </c>
      <c r="BK339" s="1">
        <f>SUM(BI$3:BI339)</f>
        <v>8.0775235380831738</v>
      </c>
      <c r="BL339" s="1">
        <f t="shared" si="327"/>
        <v>22.201567680267019</v>
      </c>
      <c r="BM339" s="34">
        <f t="shared" si="328"/>
        <v>6.0465206041006709</v>
      </c>
      <c r="BN339" s="33">
        <f t="shared" si="329"/>
        <v>0.33695492105089947</v>
      </c>
      <c r="BO339" s="14">
        <f t="shared" si="330"/>
        <v>1.1114097398428455</v>
      </c>
      <c r="BP339" s="1">
        <f t="shared" si="331"/>
        <v>2.9677560335999451</v>
      </c>
      <c r="BQ339" s="1">
        <f t="shared" si="332"/>
        <v>0.89975817572140493</v>
      </c>
      <c r="BR339" s="1">
        <f>SUM(BP$3:BP339)</f>
        <v>359.90037889532516</v>
      </c>
      <c r="BS339" s="1">
        <f>SUM(BQ$3:BQ339)</f>
        <v>229.2131468062334</v>
      </c>
      <c r="BT339" s="1">
        <f t="shared" si="333"/>
        <v>0.27699056313599485</v>
      </c>
      <c r="BU339" s="1">
        <f t="shared" si="334"/>
        <v>4.1988714866998893E-2</v>
      </c>
      <c r="BV339" s="1">
        <f>SUM(BT$3:BT339)</f>
        <v>21.799693243457863</v>
      </c>
      <c r="BW339" s="1">
        <f>SUM(BU$3:BU339)</f>
        <v>5.9465032527972443</v>
      </c>
      <c r="BX339" s="1">
        <f t="shared" si="335"/>
        <v>27.746196496255109</v>
      </c>
      <c r="BY339" s="34">
        <f t="shared" si="336"/>
        <v>15.853189990660619</v>
      </c>
      <c r="BZ339" s="33">
        <f t="shared" si="337"/>
        <v>1.3844512522417831E-3</v>
      </c>
      <c r="CA339" s="14">
        <f t="shared" si="338"/>
        <v>1.4469802096415032</v>
      </c>
      <c r="CB339" s="1">
        <f t="shared" si="339"/>
        <v>722.30784462850715</v>
      </c>
      <c r="CC339" s="1">
        <f t="shared" si="340"/>
        <v>0.69109445542987424</v>
      </c>
      <c r="CD339" s="1">
        <f>SUM(CB$3:CB339)</f>
        <v>2072.3556327969145</v>
      </c>
      <c r="CE339" s="1">
        <f>SUM(CC$3:CC339)</f>
        <v>185.43829905931696</v>
      </c>
      <c r="CF339" s="1">
        <f t="shared" si="341"/>
        <v>67.415398831993997</v>
      </c>
      <c r="CG339" s="1">
        <f t="shared" si="342"/>
        <v>3.2251074586727463E-2</v>
      </c>
      <c r="CH339" s="1">
        <f>SUM(CF$3:CF339)</f>
        <v>174.67036392116364</v>
      </c>
      <c r="CI339" s="1">
        <f>SUM(CG$3:CG339)</f>
        <v>4.7188061563813131</v>
      </c>
      <c r="CJ339" s="1">
        <f t="shared" si="343"/>
        <v>179.38917007754495</v>
      </c>
      <c r="CK339" s="34">
        <f t="shared" si="344"/>
        <v>169.95155776478234</v>
      </c>
      <c r="CL339" s="33">
        <f t="shared" si="345"/>
        <v>-8.2508166197422669E-2</v>
      </c>
      <c r="CM339" s="14">
        <f t="shared" si="346"/>
        <v>1.5308728270911678</v>
      </c>
      <c r="CN339" s="1">
        <f t="shared" si="347"/>
        <v>12.120012431342067</v>
      </c>
      <c r="CO339" s="1">
        <f t="shared" si="348"/>
        <v>0.65322212420486525</v>
      </c>
      <c r="CP339" s="1">
        <f>SUM(CN$3:CN339)</f>
        <v>2895.1194400670447</v>
      </c>
      <c r="CQ339" s="1">
        <f>SUM(CO$3:CO339)</f>
        <v>177.04867703090281</v>
      </c>
      <c r="CR339" s="1">
        <f t="shared" si="349"/>
        <v>1.131201160258593</v>
      </c>
      <c r="CS339" s="1">
        <f t="shared" si="350"/>
        <v>3.0483699129560379E-2</v>
      </c>
      <c r="CT339" s="1">
        <f>SUM(CR$3:CR339)</f>
        <v>238.5434866105916</v>
      </c>
      <c r="CU339" s="1">
        <f>SUM(CS$3:CS339)</f>
        <v>4.4883711991648054</v>
      </c>
      <c r="CV339" s="1">
        <f t="shared" si="351"/>
        <v>243.03185780975642</v>
      </c>
      <c r="CW339" s="34">
        <f t="shared" si="352"/>
        <v>234.05511541142678</v>
      </c>
    </row>
    <row r="340" spans="39:101" x14ac:dyDescent="0.15">
      <c r="AM340" s="12">
        <v>337</v>
      </c>
      <c r="AN340" s="13">
        <f t="shared" si="353"/>
        <v>11173.353115727003</v>
      </c>
      <c r="AO340" s="14">
        <f t="shared" si="312"/>
        <v>6022.988803887999</v>
      </c>
      <c r="AP340" s="33">
        <f t="shared" si="313"/>
        <v>0.75228485769605935</v>
      </c>
      <c r="AQ340" s="14">
        <f t="shared" si="314"/>
        <v>0.69178198521283796</v>
      </c>
      <c r="AR340" s="1">
        <f t="shared" si="315"/>
        <v>1.3292837012067353</v>
      </c>
      <c r="AS340" s="1">
        <f t="shared" si="316"/>
        <v>1.4455421236393338</v>
      </c>
      <c r="AT340" s="1">
        <f>SUM(AR$3:AR340)</f>
        <v>234.47817629801062</v>
      </c>
      <c r="AU340" s="1">
        <f>SUM(AS$3:AS340)</f>
        <v>330.04829905142554</v>
      </c>
      <c r="AV340" s="1">
        <f t="shared" si="317"/>
        <v>0.12443572425185273</v>
      </c>
      <c r="AW340" s="1">
        <f t="shared" si="318"/>
        <v>6.7659402175896596E-2</v>
      </c>
      <c r="AX340" s="1">
        <f>SUM(AV$3:AV340)</f>
        <v>13.158546160056954</v>
      </c>
      <c r="AY340" s="1">
        <f>SUM(AW$3:AW340)</f>
        <v>8.9530446674976663</v>
      </c>
      <c r="AZ340" s="1">
        <f t="shared" si="319"/>
        <v>22.111590827554622</v>
      </c>
      <c r="BA340" s="1">
        <f t="shared" si="320"/>
        <v>4.2055014925592875</v>
      </c>
      <c r="BB340" s="33">
        <f t="shared" si="321"/>
        <v>0.6683922402463951</v>
      </c>
      <c r="BC340" s="14">
        <f t="shared" si="322"/>
        <v>0.77567460266250232</v>
      </c>
      <c r="BD340" s="1">
        <f t="shared" si="323"/>
        <v>1.4961274829153635</v>
      </c>
      <c r="BE340" s="1">
        <f t="shared" si="324"/>
        <v>1.2892003896575974</v>
      </c>
      <c r="BF340" s="1">
        <f>SUM(BD$3:BD340)</f>
        <v>251.27424840240135</v>
      </c>
      <c r="BG340" s="1">
        <f>SUM(BE$3:BE340)</f>
        <v>303.24200452774357</v>
      </c>
      <c r="BH340" s="1">
        <f t="shared" si="325"/>
        <v>0.14005415603957708</v>
      </c>
      <c r="BI340" s="1">
        <f t="shared" si="326"/>
        <v>6.0341740460362545E-2</v>
      </c>
      <c r="BJ340" s="1">
        <f>SUM(BH$3:BH340)</f>
        <v>14.264098298223422</v>
      </c>
      <c r="BK340" s="1">
        <f>SUM(BI$3:BI340)</f>
        <v>8.1378652785435364</v>
      </c>
      <c r="BL340" s="1">
        <f t="shared" si="327"/>
        <v>22.40196357676696</v>
      </c>
      <c r="BM340" s="34">
        <f t="shared" si="328"/>
        <v>6.1262330196798853</v>
      </c>
      <c r="BN340" s="33">
        <f t="shared" si="329"/>
        <v>0.33282177044773731</v>
      </c>
      <c r="BO340" s="14">
        <f t="shared" si="330"/>
        <v>1.1112450724611602</v>
      </c>
      <c r="BP340" s="1">
        <f t="shared" si="331"/>
        <v>3.0046111426386668</v>
      </c>
      <c r="BQ340" s="1">
        <f t="shared" si="332"/>
        <v>0.89989150438725707</v>
      </c>
      <c r="BR340" s="1">
        <f>SUM(BP$3:BP340)</f>
        <v>362.90499003796384</v>
      </c>
      <c r="BS340" s="1">
        <f>SUM(BQ$3:BQ340)</f>
        <v>230.11303831062065</v>
      </c>
      <c r="BT340" s="1">
        <f t="shared" si="333"/>
        <v>0.28126498751923074</v>
      </c>
      <c r="BU340" s="1">
        <f t="shared" si="334"/>
        <v>4.211992180257023E-2</v>
      </c>
      <c r="BV340" s="1">
        <f>SUM(BT$3:BT340)</f>
        <v>22.080958230977092</v>
      </c>
      <c r="BW340" s="1">
        <f>SUM(BU$3:BU340)</f>
        <v>5.9886231745998142</v>
      </c>
      <c r="BX340" s="1">
        <f t="shared" si="335"/>
        <v>28.069581405576905</v>
      </c>
      <c r="BY340" s="34">
        <f t="shared" si="336"/>
        <v>16.09233505637728</v>
      </c>
      <c r="BZ340" s="33">
        <f t="shared" si="337"/>
        <v>-2.7486993509204141E-3</v>
      </c>
      <c r="CA340" s="14">
        <f t="shared" si="338"/>
        <v>1.4468155422598177</v>
      </c>
      <c r="CB340" s="1">
        <f t="shared" si="339"/>
        <v>363.80843167338242</v>
      </c>
      <c r="CC340" s="1">
        <f t="shared" si="340"/>
        <v>0.69117311142377891</v>
      </c>
      <c r="CD340" s="1">
        <f>SUM(CB$3:CB340)</f>
        <v>2436.164064470297</v>
      </c>
      <c r="CE340" s="1">
        <f>SUM(CC$3:CC340)</f>
        <v>186.12947217074074</v>
      </c>
      <c r="CF340" s="1">
        <f t="shared" si="341"/>
        <v>34.056511520536077</v>
      </c>
      <c r="CG340" s="1">
        <f t="shared" si="342"/>
        <v>3.2350741465251874E-2</v>
      </c>
      <c r="CH340" s="1">
        <f>SUM(CF$3:CF340)</f>
        <v>208.72687544169972</v>
      </c>
      <c r="CI340" s="1">
        <f>SUM(CG$3:CG340)</f>
        <v>4.751156897846565</v>
      </c>
      <c r="CJ340" s="1">
        <f t="shared" si="343"/>
        <v>213.47803233954627</v>
      </c>
      <c r="CK340" s="34">
        <f t="shared" si="344"/>
        <v>203.97571854385316</v>
      </c>
      <c r="CL340" s="33">
        <f t="shared" si="345"/>
        <v>-8.6641316800584872E-2</v>
      </c>
      <c r="CM340" s="14">
        <f t="shared" si="346"/>
        <v>1.5307081597094823</v>
      </c>
      <c r="CN340" s="1">
        <f t="shared" si="347"/>
        <v>11.541837508098094</v>
      </c>
      <c r="CO340" s="1">
        <f t="shared" si="348"/>
        <v>0.65329239519425641</v>
      </c>
      <c r="CP340" s="1">
        <f>SUM(CN$3:CN340)</f>
        <v>2906.6612775751428</v>
      </c>
      <c r="CQ340" s="1">
        <f>SUM(CO$3:CO340)</f>
        <v>177.70196942609707</v>
      </c>
      <c r="CR340" s="1">
        <f t="shared" si="349"/>
        <v>1.0804442333969604</v>
      </c>
      <c r="CS340" s="1">
        <f t="shared" si="350"/>
        <v>3.0577713497286725E-2</v>
      </c>
      <c r="CT340" s="1">
        <f>SUM(CR$3:CR340)</f>
        <v>239.62393084398855</v>
      </c>
      <c r="CU340" s="1">
        <f>SUM(CS$3:CS340)</f>
        <v>4.5189489126620925</v>
      </c>
      <c r="CV340" s="1">
        <f t="shared" si="351"/>
        <v>244.14287975665064</v>
      </c>
      <c r="CW340" s="34">
        <f t="shared" si="352"/>
        <v>235.10498193132645</v>
      </c>
    </row>
    <row r="341" spans="39:101" x14ac:dyDescent="0.15">
      <c r="AM341" s="12">
        <v>338</v>
      </c>
      <c r="AN341" s="13">
        <f t="shared" si="353"/>
        <v>11140.295857988165</v>
      </c>
      <c r="AO341" s="14">
        <f t="shared" si="312"/>
        <v>6053.7847780479997</v>
      </c>
      <c r="AP341" s="33">
        <f t="shared" si="313"/>
        <v>0.74815859702736653</v>
      </c>
      <c r="AQ341" s="14">
        <f t="shared" si="314"/>
        <v>0.6916358587723328</v>
      </c>
      <c r="AR341" s="1">
        <f t="shared" si="315"/>
        <v>1.3366149957686331</v>
      </c>
      <c r="AS341" s="1">
        <f t="shared" si="316"/>
        <v>1.4458475327971276</v>
      </c>
      <c r="AT341" s="1">
        <f>SUM(AR$3:AR341)</f>
        <v>235.81479129377925</v>
      </c>
      <c r="AU341" s="1">
        <f>SUM(AS$3:AS341)</f>
        <v>331.49414658422268</v>
      </c>
      <c r="AV341" s="1">
        <f t="shared" si="317"/>
        <v>0.1254932968249439</v>
      </c>
      <c r="AW341" s="1">
        <f t="shared" si="318"/>
        <v>6.7874509178531828E-2</v>
      </c>
      <c r="AX341" s="1">
        <f>SUM(AV$3:AV341)</f>
        <v>13.284039456881898</v>
      </c>
      <c r="AY341" s="1">
        <f>SUM(AW$3:AW341)</f>
        <v>9.0209191766761982</v>
      </c>
      <c r="AZ341" s="1">
        <f t="shared" si="319"/>
        <v>22.304958633558094</v>
      </c>
      <c r="BA341" s="1">
        <f t="shared" si="320"/>
        <v>4.2631202802056993</v>
      </c>
      <c r="BB341" s="33">
        <f t="shared" si="321"/>
        <v>0.66426597957770195</v>
      </c>
      <c r="BC341" s="14">
        <f t="shared" si="322"/>
        <v>0.77552847622199728</v>
      </c>
      <c r="BD341" s="1">
        <f t="shared" si="323"/>
        <v>1.5054210673798716</v>
      </c>
      <c r="BE341" s="1">
        <f t="shared" si="324"/>
        <v>1.289443303064151</v>
      </c>
      <c r="BF341" s="1">
        <f>SUM(BD$3:BD341)</f>
        <v>252.77966946978123</v>
      </c>
      <c r="BG341" s="1">
        <f>SUM(BE$3:BE341)</f>
        <v>304.53144783080774</v>
      </c>
      <c r="BH341" s="1">
        <f t="shared" si="325"/>
        <v>0.14134231132622127</v>
      </c>
      <c r="BI341" s="1">
        <f t="shared" si="326"/>
        <v>6.0532199504955982E-2</v>
      </c>
      <c r="BJ341" s="1">
        <f>SUM(BH$3:BH341)</f>
        <v>14.405440609549643</v>
      </c>
      <c r="BK341" s="1">
        <f>SUM(BI$3:BI341)</f>
        <v>8.1983974780484932</v>
      </c>
      <c r="BL341" s="1">
        <f t="shared" si="327"/>
        <v>22.603838087598135</v>
      </c>
      <c r="BM341" s="34">
        <f t="shared" si="328"/>
        <v>6.2070431315011501</v>
      </c>
      <c r="BN341" s="33">
        <f t="shared" si="329"/>
        <v>0.32869550977904433</v>
      </c>
      <c r="BO341" s="14">
        <f t="shared" si="330"/>
        <v>1.1110989460206551</v>
      </c>
      <c r="BP341" s="1">
        <f t="shared" si="331"/>
        <v>3.0423293603013315</v>
      </c>
      <c r="BQ341" s="1">
        <f t="shared" si="332"/>
        <v>0.90000985383115484</v>
      </c>
      <c r="BR341" s="1">
        <f>SUM(BP$3:BP341)</f>
        <v>365.94731939826517</v>
      </c>
      <c r="BS341" s="1">
        <f>SUM(BQ$3:BQ341)</f>
        <v>231.01304816445182</v>
      </c>
      <c r="BT341" s="1">
        <f t="shared" si="333"/>
        <v>0.28564092327273616</v>
      </c>
      <c r="BU341" s="1">
        <f t="shared" si="334"/>
        <v>4.2250462582629211E-2</v>
      </c>
      <c r="BV341" s="1">
        <f>SUM(BT$3:BT341)</f>
        <v>22.36659915424983</v>
      </c>
      <c r="BW341" s="1">
        <f>SUM(BU$3:BU341)</f>
        <v>6.0308736371824434</v>
      </c>
      <c r="BX341" s="1">
        <f t="shared" si="335"/>
        <v>28.397472791432271</v>
      </c>
      <c r="BY341" s="34">
        <f t="shared" si="336"/>
        <v>16.335725517067388</v>
      </c>
      <c r="BZ341" s="33">
        <f t="shared" si="337"/>
        <v>-6.8749600196133928E-3</v>
      </c>
      <c r="CA341" s="14">
        <f t="shared" si="338"/>
        <v>1.4466694158193125</v>
      </c>
      <c r="CB341" s="1">
        <f t="shared" si="339"/>
        <v>145.45539132549516</v>
      </c>
      <c r="CC341" s="1">
        <f t="shared" si="340"/>
        <v>0.69124292603756743</v>
      </c>
      <c r="CD341" s="1">
        <f>SUM(CB$3:CB341)</f>
        <v>2581.6194557957924</v>
      </c>
      <c r="CE341" s="1">
        <f>SUM(CC$3:CC341)</f>
        <v>186.82071509677832</v>
      </c>
      <c r="CF341" s="1">
        <f t="shared" si="341"/>
        <v>13.656645074449267</v>
      </c>
      <c r="CG341" s="1">
        <f t="shared" si="342"/>
        <v>3.2450015138985808E-2</v>
      </c>
      <c r="CH341" s="1">
        <f>SUM(CF$3:CF341)</f>
        <v>222.38352051614899</v>
      </c>
      <c r="CI341" s="1">
        <f>SUM(CG$3:CG341)</f>
        <v>4.783606912985551</v>
      </c>
      <c r="CJ341" s="1">
        <f t="shared" si="343"/>
        <v>227.16712742913455</v>
      </c>
      <c r="CK341" s="34">
        <f t="shared" si="344"/>
        <v>217.59991360316343</v>
      </c>
      <c r="CL341" s="33">
        <f t="shared" si="345"/>
        <v>-9.0767577469277841E-2</v>
      </c>
      <c r="CM341" s="14">
        <f t="shared" si="346"/>
        <v>1.5305620332689771</v>
      </c>
      <c r="CN341" s="1">
        <f t="shared" si="347"/>
        <v>11.017149822451421</v>
      </c>
      <c r="CO341" s="1">
        <f t="shared" si="348"/>
        <v>0.65335476659132741</v>
      </c>
      <c r="CP341" s="1">
        <f>SUM(CN$3:CN341)</f>
        <v>2917.6784273975941</v>
      </c>
      <c r="CQ341" s="1">
        <f>SUM(CO$3:CO341)</f>
        <v>178.35532419268839</v>
      </c>
      <c r="CR341" s="1">
        <f t="shared" si="349"/>
        <v>1.0343879555523834</v>
      </c>
      <c r="CS341" s="1">
        <f t="shared" si="350"/>
        <v>3.0671376542759535E-2</v>
      </c>
      <c r="CT341" s="1">
        <f>SUM(CR$3:CR341)</f>
        <v>240.65831879954092</v>
      </c>
      <c r="CU341" s="1">
        <f>SUM(CS$3:CS341)</f>
        <v>4.5496202892048521</v>
      </c>
      <c r="CV341" s="1">
        <f t="shared" si="351"/>
        <v>245.20793908874577</v>
      </c>
      <c r="CW341" s="34">
        <f t="shared" si="352"/>
        <v>236.10869851033607</v>
      </c>
    </row>
    <row r="342" spans="39:101" x14ac:dyDescent="0.15">
      <c r="AM342" s="12">
        <v>339</v>
      </c>
      <c r="AN342" s="13">
        <f t="shared" si="353"/>
        <v>11107.433628318582</v>
      </c>
      <c r="AO342" s="14">
        <f t="shared" si="312"/>
        <v>6084.6709009519991</v>
      </c>
      <c r="AP342" s="33">
        <f t="shared" si="313"/>
        <v>0.74403911376714427</v>
      </c>
      <c r="AQ342" s="14">
        <f t="shared" si="314"/>
        <v>0.69150816074701005</v>
      </c>
      <c r="AR342" s="1">
        <f t="shared" si="315"/>
        <v>1.3440153635699341</v>
      </c>
      <c r="AS342" s="1">
        <f t="shared" si="316"/>
        <v>1.4461145316343598</v>
      </c>
      <c r="AT342" s="1">
        <f>SUM(AR$3:AR342)</f>
        <v>237.15880665734917</v>
      </c>
      <c r="AU342" s="1">
        <f>SUM(AS$3:AS342)</f>
        <v>332.94026111585703</v>
      </c>
      <c r="AV342" s="1">
        <f t="shared" si="317"/>
        <v>0.12656144673616879</v>
      </c>
      <c r="AW342" s="1">
        <f t="shared" si="318"/>
        <v>6.8087892531117772E-2</v>
      </c>
      <c r="AX342" s="1">
        <f>SUM(AV$3:AV342)</f>
        <v>13.410600903618066</v>
      </c>
      <c r="AY342" s="1">
        <f>SUM(AW$3:AW342)</f>
        <v>9.0890070692073159</v>
      </c>
      <c r="AZ342" s="1">
        <f t="shared" si="319"/>
        <v>22.49960797282538</v>
      </c>
      <c r="BA342" s="1">
        <f t="shared" si="320"/>
        <v>4.3215938344107503</v>
      </c>
      <c r="BB342" s="33">
        <f t="shared" si="321"/>
        <v>0.6601464963174799</v>
      </c>
      <c r="BC342" s="14">
        <f t="shared" si="322"/>
        <v>0.77540077819667452</v>
      </c>
      <c r="BD342" s="1">
        <f t="shared" si="323"/>
        <v>1.514815280514761</v>
      </c>
      <c r="BE342" s="1">
        <f t="shared" si="324"/>
        <v>1.2896556569438438</v>
      </c>
      <c r="BF342" s="1">
        <f>SUM(BD$3:BD342)</f>
        <v>254.29448475029599</v>
      </c>
      <c r="BG342" s="1">
        <f>SUM(BE$3:BE342)</f>
        <v>305.8211034877516</v>
      </c>
      <c r="BH342" s="1">
        <f t="shared" si="325"/>
        <v>0.14264510558180668</v>
      </c>
      <c r="BI342" s="1">
        <f t="shared" si="326"/>
        <v>6.0721287181105976E-2</v>
      </c>
      <c r="BJ342" s="1">
        <f>SUM(BH$3:BH342)</f>
        <v>14.54808571513145</v>
      </c>
      <c r="BK342" s="1">
        <f>SUM(BI$3:BI342)</f>
        <v>8.2591187652295996</v>
      </c>
      <c r="BL342" s="1">
        <f t="shared" si="327"/>
        <v>22.807204480361051</v>
      </c>
      <c r="BM342" s="34">
        <f t="shared" si="328"/>
        <v>6.2889669499018499</v>
      </c>
      <c r="BN342" s="33">
        <f t="shared" si="329"/>
        <v>0.32457602651882217</v>
      </c>
      <c r="BO342" s="14">
        <f t="shared" si="330"/>
        <v>1.1109712479953322</v>
      </c>
      <c r="BP342" s="1">
        <f t="shared" si="331"/>
        <v>3.0809422702141864</v>
      </c>
      <c r="BQ342" s="1">
        <f t="shared" si="332"/>
        <v>0.90011330338604911</v>
      </c>
      <c r="BR342" s="1">
        <f>SUM(BP$3:BP342)</f>
        <v>369.02826166847933</v>
      </c>
      <c r="BS342" s="1">
        <f>SUM(BQ$3:BQ342)</f>
        <v>231.91316146783785</v>
      </c>
      <c r="BT342" s="1">
        <f t="shared" si="333"/>
        <v>0.29012206377850253</v>
      </c>
      <c r="BU342" s="1">
        <f t="shared" si="334"/>
        <v>4.2380334701093147E-2</v>
      </c>
      <c r="BV342" s="1">
        <f>SUM(BT$3:BT342)</f>
        <v>22.656721218028331</v>
      </c>
      <c r="BW342" s="1">
        <f>SUM(BU$3:BU342)</f>
        <v>6.0732539718835366</v>
      </c>
      <c r="BX342" s="1">
        <f t="shared" si="335"/>
        <v>28.729975189911869</v>
      </c>
      <c r="BY342" s="34">
        <f t="shared" si="336"/>
        <v>16.583467246144792</v>
      </c>
      <c r="BZ342" s="33">
        <f t="shared" si="337"/>
        <v>-1.0994443279835529E-2</v>
      </c>
      <c r="CA342" s="14">
        <f t="shared" si="338"/>
        <v>1.4465417177939901</v>
      </c>
      <c r="CB342" s="1">
        <f t="shared" si="339"/>
        <v>90.955037426411593</v>
      </c>
      <c r="CC342" s="1">
        <f t="shared" si="340"/>
        <v>0.69130394768359904</v>
      </c>
      <c r="CD342" s="1">
        <f>SUM(CB$3:CB342)</f>
        <v>2672.5744932222042</v>
      </c>
      <c r="CE342" s="1">
        <f>SUM(CC$3:CC342)</f>
        <v>187.51201904446191</v>
      </c>
      <c r="CF342" s="1">
        <f t="shared" si="341"/>
        <v>8.5649326909870922</v>
      </c>
      <c r="CG342" s="1">
        <f t="shared" si="342"/>
        <v>3.2548894203436124E-2</v>
      </c>
      <c r="CH342" s="1">
        <f>SUM(CF$3:CF342)</f>
        <v>230.94845320713608</v>
      </c>
      <c r="CI342" s="1">
        <f>SUM(CG$3:CG342)</f>
        <v>4.8161558071889869</v>
      </c>
      <c r="CJ342" s="1">
        <f t="shared" si="343"/>
        <v>235.76460901432506</v>
      </c>
      <c r="CK342" s="34">
        <f t="shared" si="344"/>
        <v>226.13229739994711</v>
      </c>
      <c r="CL342" s="33">
        <f t="shared" si="345"/>
        <v>-9.4887060729499983E-2</v>
      </c>
      <c r="CM342" s="14">
        <f t="shared" si="346"/>
        <v>1.5304343352436542</v>
      </c>
      <c r="CN342" s="1">
        <f t="shared" si="347"/>
        <v>10.538844730903381</v>
      </c>
      <c r="CO342" s="1">
        <f t="shared" si="348"/>
        <v>0.6534092819087165</v>
      </c>
      <c r="CP342" s="1">
        <f>SUM(CN$3:CN342)</f>
        <v>2928.2172721284974</v>
      </c>
      <c r="CQ342" s="1">
        <f>SUM(CO$3:CO342)</f>
        <v>179.00873347459711</v>
      </c>
      <c r="CR342" s="1">
        <f t="shared" si="349"/>
        <v>0.99240787882673509</v>
      </c>
      <c r="CS342" s="1">
        <f t="shared" si="350"/>
        <v>3.0764687023202068E-2</v>
      </c>
      <c r="CT342" s="1">
        <f>SUM(CR$3:CR342)</f>
        <v>241.65072667836765</v>
      </c>
      <c r="CU342" s="1">
        <f>SUM(CS$3:CS342)</f>
        <v>4.5803849762280544</v>
      </c>
      <c r="CV342" s="1">
        <f t="shared" si="351"/>
        <v>246.23111165459571</v>
      </c>
      <c r="CW342" s="34">
        <f t="shared" si="352"/>
        <v>237.07034170213959</v>
      </c>
    </row>
    <row r="343" spans="39:101" x14ac:dyDescent="0.15">
      <c r="AM343" s="12">
        <v>340</v>
      </c>
      <c r="AN343" s="13">
        <f t="shared" si="353"/>
        <v>11074.764705882353</v>
      </c>
      <c r="AO343" s="14">
        <f t="shared" si="312"/>
        <v>6115.6471725999991</v>
      </c>
      <c r="AP343" s="33">
        <f t="shared" si="313"/>
        <v>0.73992629671323007</v>
      </c>
      <c r="AQ343" s="14">
        <f t="shared" si="314"/>
        <v>0.69139877993470633</v>
      </c>
      <c r="AR343" s="1">
        <f t="shared" si="315"/>
        <v>1.3514859580501779</v>
      </c>
      <c r="AS343" s="1">
        <f t="shared" si="316"/>
        <v>1.4463433101435861</v>
      </c>
      <c r="AT343" s="1">
        <f>SUM(AR$3:AR343)</f>
        <v>238.51029261539935</v>
      </c>
      <c r="AU343" s="1">
        <f>SUM(AS$3:AS343)</f>
        <v>334.38660442600059</v>
      </c>
      <c r="AV343" s="1">
        <f t="shared" si="317"/>
        <v>0.1276403404825168</v>
      </c>
      <c r="AW343" s="1">
        <f t="shared" si="318"/>
        <v>6.8299545201224901E-2</v>
      </c>
      <c r="AX343" s="1">
        <f>SUM(AV$3:AV343)</f>
        <v>13.538241244100583</v>
      </c>
      <c r="AY343" s="1">
        <f>SUM(AW$3:AW343)</f>
        <v>9.1573066144085402</v>
      </c>
      <c r="AZ343" s="1">
        <f t="shared" si="319"/>
        <v>22.695547858509123</v>
      </c>
      <c r="BA343" s="1">
        <f t="shared" si="320"/>
        <v>4.3809346296920424</v>
      </c>
      <c r="BB343" s="33">
        <f t="shared" si="321"/>
        <v>0.65603367926356559</v>
      </c>
      <c r="BC343" s="14">
        <f t="shared" si="322"/>
        <v>0.77529139738437092</v>
      </c>
      <c r="BD343" s="1">
        <f t="shared" si="323"/>
        <v>1.5243119852056313</v>
      </c>
      <c r="BE343" s="1">
        <f t="shared" si="324"/>
        <v>1.289837606058492</v>
      </c>
      <c r="BF343" s="1">
        <f>SUM(BD$3:BD343)</f>
        <v>255.81879673550162</v>
      </c>
      <c r="BG343" s="1">
        <f>SUM(BE$3:BE343)</f>
        <v>307.11094109381008</v>
      </c>
      <c r="BH343" s="1">
        <f t="shared" si="325"/>
        <v>0.14396279860275404</v>
      </c>
      <c r="BI343" s="1">
        <f t="shared" si="326"/>
        <v>6.0908998063873232E-2</v>
      </c>
      <c r="BJ343" s="1">
        <f>SUM(BH$3:BH343)</f>
        <v>14.692048513734203</v>
      </c>
      <c r="BK343" s="1">
        <f>SUM(BI$3:BI343)</f>
        <v>8.3200277632934725</v>
      </c>
      <c r="BL343" s="1">
        <f t="shared" si="327"/>
        <v>23.012076277027674</v>
      </c>
      <c r="BM343" s="34">
        <f t="shared" si="328"/>
        <v>6.3720207504407309</v>
      </c>
      <c r="BN343" s="33">
        <f t="shared" si="329"/>
        <v>0.32046320946490792</v>
      </c>
      <c r="BO343" s="14">
        <f t="shared" si="330"/>
        <v>1.1108618671830286</v>
      </c>
      <c r="BP343" s="1">
        <f t="shared" si="331"/>
        <v>3.1204830085479882</v>
      </c>
      <c r="BQ343" s="1">
        <f t="shared" si="332"/>
        <v>0.90020193287923644</v>
      </c>
      <c r="BR343" s="1">
        <f>SUM(BP$3:BP343)</f>
        <v>372.14874467702731</v>
      </c>
      <c r="BS343" s="1">
        <f>SUM(BQ$3:BQ343)</f>
        <v>232.81336340071709</v>
      </c>
      <c r="BT343" s="1">
        <f t="shared" si="333"/>
        <v>0.29471228414064338</v>
      </c>
      <c r="BU343" s="1">
        <f t="shared" si="334"/>
        <v>4.2509535719297276E-2</v>
      </c>
      <c r="BV343" s="1">
        <f>SUM(BT$3:BT343)</f>
        <v>22.951433502168975</v>
      </c>
      <c r="BW343" s="1">
        <f>SUM(BU$3:BU343)</f>
        <v>6.1157635076028338</v>
      </c>
      <c r="BX343" s="1">
        <f t="shared" si="335"/>
        <v>29.06719700977181</v>
      </c>
      <c r="BY343" s="34">
        <f t="shared" si="336"/>
        <v>16.835669994566139</v>
      </c>
      <c r="BZ343" s="33">
        <f t="shared" si="337"/>
        <v>-1.5107260333749808E-2</v>
      </c>
      <c r="CA343" s="14">
        <f t="shared" si="338"/>
        <v>1.4464323369816865</v>
      </c>
      <c r="CB343" s="1">
        <f t="shared" si="339"/>
        <v>66.193338693316051</v>
      </c>
      <c r="CC343" s="1">
        <f t="shared" si="340"/>
        <v>0.6913562248523355</v>
      </c>
      <c r="CD343" s="1">
        <f>SUM(CB$3:CB343)</f>
        <v>2738.7678319155202</v>
      </c>
      <c r="CE343" s="1">
        <f>SUM(CC$3:CC343)</f>
        <v>188.20337526931425</v>
      </c>
      <c r="CF343" s="1">
        <f t="shared" si="341"/>
        <v>6.2515930988131823</v>
      </c>
      <c r="CG343" s="1">
        <f t="shared" si="342"/>
        <v>3.2647377284693621E-2</v>
      </c>
      <c r="CH343" s="1">
        <f>SUM(CF$3:CF343)</f>
        <v>237.20004630594926</v>
      </c>
      <c r="CI343" s="1">
        <f>SUM(CG$3:CG343)</f>
        <v>4.848803184473681</v>
      </c>
      <c r="CJ343" s="1">
        <f t="shared" si="343"/>
        <v>242.04884949042292</v>
      </c>
      <c r="CK343" s="34">
        <f t="shared" si="344"/>
        <v>232.35124312147559</v>
      </c>
      <c r="CL343" s="33">
        <f t="shared" si="345"/>
        <v>-9.8999877783414264E-2</v>
      </c>
      <c r="CM343" s="14">
        <f t="shared" si="346"/>
        <v>1.5303249544313506</v>
      </c>
      <c r="CN343" s="1">
        <f t="shared" si="347"/>
        <v>10.101022570833242</v>
      </c>
      <c r="CO343" s="1">
        <f t="shared" si="348"/>
        <v>0.65345598469417066</v>
      </c>
      <c r="CP343" s="1">
        <f>SUM(CN$3:CN343)</f>
        <v>2938.3182946993306</v>
      </c>
      <c r="CQ343" s="1">
        <f>SUM(CO$3:CO343)</f>
        <v>179.66218945929128</v>
      </c>
      <c r="CR343" s="1">
        <f t="shared" si="349"/>
        <v>0.95398546502313963</v>
      </c>
      <c r="CS343" s="1">
        <f t="shared" si="350"/>
        <v>3.0857643721669169E-2</v>
      </c>
      <c r="CT343" s="1">
        <f>SUM(CR$3:CR343)</f>
        <v>242.6047121433908</v>
      </c>
      <c r="CU343" s="1">
        <f>SUM(CS$3:CS343)</f>
        <v>4.6112426199497234</v>
      </c>
      <c r="CV343" s="1">
        <f t="shared" si="351"/>
        <v>247.21595476334053</v>
      </c>
      <c r="CW343" s="34">
        <f t="shared" si="352"/>
        <v>237.99346952344106</v>
      </c>
    </row>
    <row r="344" spans="39:101" x14ac:dyDescent="0.15">
      <c r="AM344" s="12">
        <v>341</v>
      </c>
      <c r="AN344" s="13">
        <f t="shared" si="353"/>
        <v>11042.287390029325</v>
      </c>
      <c r="AO344" s="14">
        <f t="shared" si="312"/>
        <v>6146.7135929920005</v>
      </c>
      <c r="AP344" s="33">
        <f t="shared" si="313"/>
        <v>0.73582003596788415</v>
      </c>
      <c r="AQ344" s="14">
        <f t="shared" si="314"/>
        <v>0.69130760643768274</v>
      </c>
      <c r="AR344" s="1">
        <f t="shared" si="315"/>
        <v>1.3590279567266994</v>
      </c>
      <c r="AS344" s="1">
        <f t="shared" si="316"/>
        <v>1.4465340619540024</v>
      </c>
      <c r="AT344" s="1">
        <f>SUM(AR$3:AR344)</f>
        <v>239.86932057212604</v>
      </c>
      <c r="AU344" s="1">
        <f>SUM(AS$3:AS344)</f>
        <v>335.83313848795461</v>
      </c>
      <c r="AV344" s="1">
        <f t="shared" si="317"/>
        <v>0.12873014812327904</v>
      </c>
      <c r="AW344" s="1">
        <f t="shared" si="318"/>
        <v>6.8509460434210384E-2</v>
      </c>
      <c r="AX344" s="1">
        <f>SUM(AV$3:AV344)</f>
        <v>13.666971392223862</v>
      </c>
      <c r="AY344" s="1">
        <f>SUM(AW$3:AW344)</f>
        <v>9.2258160748427507</v>
      </c>
      <c r="AZ344" s="1">
        <f t="shared" si="319"/>
        <v>22.892787467066611</v>
      </c>
      <c r="BA344" s="1">
        <f t="shared" si="320"/>
        <v>4.4411553173811118</v>
      </c>
      <c r="BB344" s="33">
        <f t="shared" si="321"/>
        <v>0.65192741851821978</v>
      </c>
      <c r="BC344" s="14">
        <f t="shared" si="322"/>
        <v>0.77520022388734733</v>
      </c>
      <c r="BD344" s="1">
        <f t="shared" si="323"/>
        <v>1.5339130884737477</v>
      </c>
      <c r="BE344" s="1">
        <f t="shared" si="324"/>
        <v>1.2899893075176934</v>
      </c>
      <c r="BF344" s="1">
        <f>SUM(BD$3:BD344)</f>
        <v>257.35270982397537</v>
      </c>
      <c r="BG344" s="1">
        <f>SUM(BE$3:BE344)</f>
        <v>308.4009304013278</v>
      </c>
      <c r="BH344" s="1">
        <f t="shared" si="325"/>
        <v>0.14529565643598555</v>
      </c>
      <c r="BI344" s="1">
        <f t="shared" si="326"/>
        <v>6.1095326925490752E-2</v>
      </c>
      <c r="BJ344" s="1">
        <f>SUM(BH$3:BH344)</f>
        <v>14.837344170170189</v>
      </c>
      <c r="BK344" s="1">
        <f>SUM(BI$3:BI344)</f>
        <v>8.3811230902189635</v>
      </c>
      <c r="BL344" s="1">
        <f t="shared" si="327"/>
        <v>23.218467260389154</v>
      </c>
      <c r="BM344" s="34">
        <f t="shared" si="328"/>
        <v>6.4562210799512254</v>
      </c>
      <c r="BN344" s="33">
        <f t="shared" si="329"/>
        <v>0.31635694871956205</v>
      </c>
      <c r="BO344" s="14">
        <f t="shared" si="330"/>
        <v>1.1107706936860049</v>
      </c>
      <c r="BP344" s="1">
        <f t="shared" si="331"/>
        <v>3.1609863606519375</v>
      </c>
      <c r="BQ344" s="1">
        <f t="shared" si="332"/>
        <v>0.90027582261967942</v>
      </c>
      <c r="BR344" s="1">
        <f>SUM(BP$3:BP344)</f>
        <v>375.30973103767923</v>
      </c>
      <c r="BS344" s="1">
        <f>SUM(BQ$3:BQ344)</f>
        <v>233.71363922333677</v>
      </c>
      <c r="BT344" s="1">
        <f t="shared" si="333"/>
        <v>0.29941565249508628</v>
      </c>
      <c r="BU344" s="1">
        <f t="shared" si="334"/>
        <v>4.2638063265737595E-2</v>
      </c>
      <c r="BV344" s="1">
        <f>SUM(BT$3:BT344)</f>
        <v>23.25084915466406</v>
      </c>
      <c r="BW344" s="1">
        <f>SUM(BU$3:BU344)</f>
        <v>6.1584015708685715</v>
      </c>
      <c r="BX344" s="1">
        <f t="shared" si="335"/>
        <v>29.40925072553263</v>
      </c>
      <c r="BY344" s="34">
        <f t="shared" si="336"/>
        <v>17.09244758379549</v>
      </c>
      <c r="BZ344" s="33">
        <f t="shared" si="337"/>
        <v>-1.9213521079095665E-2</v>
      </c>
      <c r="CA344" s="14">
        <f t="shared" si="338"/>
        <v>1.4463411634846628</v>
      </c>
      <c r="CB344" s="1">
        <f t="shared" si="339"/>
        <v>52.046680870379419</v>
      </c>
      <c r="CC344" s="1">
        <f t="shared" si="340"/>
        <v>0.69139980610847362</v>
      </c>
      <c r="CD344" s="1">
        <f>SUM(CB$3:CB344)</f>
        <v>2790.8145127858998</v>
      </c>
      <c r="CE344" s="1">
        <f>SUM(CC$3:CC344)</f>
        <v>188.89477507542273</v>
      </c>
      <c r="CF344" s="1">
        <f t="shared" si="341"/>
        <v>4.9299772713331622</v>
      </c>
      <c r="CG344" s="1">
        <f t="shared" si="342"/>
        <v>3.2745463039304097E-2</v>
      </c>
      <c r="CH344" s="1">
        <f>SUM(CF$3:CF344)</f>
        <v>242.13002357728243</v>
      </c>
      <c r="CI344" s="1">
        <f>SUM(CG$3:CG344)</f>
        <v>4.881548647512985</v>
      </c>
      <c r="CJ344" s="1">
        <f t="shared" si="343"/>
        <v>247.0115722247954</v>
      </c>
      <c r="CK344" s="34">
        <f t="shared" si="344"/>
        <v>237.24847492976946</v>
      </c>
      <c r="CL344" s="33">
        <f t="shared" si="345"/>
        <v>-0.10310613852876012</v>
      </c>
      <c r="CM344" s="14">
        <f t="shared" si="346"/>
        <v>1.5302337809343272</v>
      </c>
      <c r="CN344" s="1">
        <f t="shared" si="347"/>
        <v>9.6987435885891795</v>
      </c>
      <c r="CO344" s="1">
        <f t="shared" si="348"/>
        <v>0.65349491852769181</v>
      </c>
      <c r="CP344" s="1">
        <f>SUM(CN$3:CN344)</f>
        <v>2948.0170382879196</v>
      </c>
      <c r="CQ344" s="1">
        <f>SUM(CO$3:CO344)</f>
        <v>180.31568437781897</v>
      </c>
      <c r="CR344" s="1">
        <f t="shared" si="349"/>
        <v>0.9186865454746973</v>
      </c>
      <c r="CS344" s="1">
        <f t="shared" si="350"/>
        <v>3.0950245446936513E-2</v>
      </c>
      <c r="CT344" s="1">
        <f>SUM(CR$3:CR344)</f>
        <v>243.52339868886548</v>
      </c>
      <c r="CU344" s="1">
        <f>SUM(CS$3:CS344)</f>
        <v>4.6421928653966598</v>
      </c>
      <c r="CV344" s="1">
        <f t="shared" si="351"/>
        <v>248.16559155426214</v>
      </c>
      <c r="CW344" s="34">
        <f t="shared" si="352"/>
        <v>238.88120582346883</v>
      </c>
    </row>
    <row r="345" spans="39:101" x14ac:dyDescent="0.15">
      <c r="AM345" s="12">
        <v>342</v>
      </c>
      <c r="AN345" s="13">
        <f t="shared" si="353"/>
        <v>11010</v>
      </c>
      <c r="AO345" s="14">
        <f t="shared" si="312"/>
        <v>6177.8701621279988</v>
      </c>
      <c r="AP345" s="33">
        <f t="shared" si="313"/>
        <v>0.73172022291872207</v>
      </c>
      <c r="AQ345" s="14">
        <f t="shared" si="314"/>
        <v>0.69123453164355397</v>
      </c>
      <c r="AR345" s="1">
        <f t="shared" si="315"/>
        <v>1.3666425618403031</v>
      </c>
      <c r="AS345" s="1">
        <f t="shared" si="316"/>
        <v>1.4466869842603087</v>
      </c>
      <c r="AT345" s="1">
        <f>SUM(AR$3:AR345)</f>
        <v>241.23596313396635</v>
      </c>
      <c r="AU345" s="1">
        <f>SUM(AS$3:AS345)</f>
        <v>337.2798254722149</v>
      </c>
      <c r="AV345" s="1">
        <f t="shared" si="317"/>
        <v>0.12983104337482879</v>
      </c>
      <c r="AW345" s="1">
        <f t="shared" si="318"/>
        <v>6.8717631752364672E-2</v>
      </c>
      <c r="AX345" s="1">
        <f>SUM(AV$3:AV345)</f>
        <v>13.796802435598691</v>
      </c>
      <c r="AY345" s="1">
        <f>SUM(AW$3:AW345)</f>
        <v>9.2945337065951161</v>
      </c>
      <c r="AZ345" s="1">
        <f t="shared" si="319"/>
        <v>23.091336142193807</v>
      </c>
      <c r="BA345" s="1">
        <f t="shared" si="320"/>
        <v>4.5022687290035748</v>
      </c>
      <c r="BB345" s="33">
        <f t="shared" si="321"/>
        <v>0.64782760546905738</v>
      </c>
      <c r="BC345" s="14">
        <f t="shared" si="322"/>
        <v>0.77512714909321845</v>
      </c>
      <c r="BD345" s="1">
        <f t="shared" si="323"/>
        <v>1.5436205428077634</v>
      </c>
      <c r="BE345" s="1">
        <f t="shared" si="324"/>
        <v>1.2901109207306811</v>
      </c>
      <c r="BF345" s="1">
        <f>SUM(BD$3:BD345)</f>
        <v>258.89633036678316</v>
      </c>
      <c r="BG345" s="1">
        <f>SUM(BE$3:BE345)</f>
        <v>309.69104132205848</v>
      </c>
      <c r="BH345" s="1">
        <f t="shared" si="325"/>
        <v>0.14664395156673751</v>
      </c>
      <c r="BI345" s="1">
        <f t="shared" si="326"/>
        <v>6.1280268734707356E-2</v>
      </c>
      <c r="BJ345" s="1">
        <f>SUM(BH$3:BH345)</f>
        <v>14.983988121736926</v>
      </c>
      <c r="BK345" s="1">
        <f>SUM(BI$3:BI345)</f>
        <v>8.4424033589536709</v>
      </c>
      <c r="BL345" s="1">
        <f t="shared" si="327"/>
        <v>23.426391480690597</v>
      </c>
      <c r="BM345" s="34">
        <f t="shared" si="328"/>
        <v>6.5415847627832555</v>
      </c>
      <c r="BN345" s="33">
        <f t="shared" si="329"/>
        <v>0.31225713567039981</v>
      </c>
      <c r="BO345" s="14">
        <f t="shared" si="330"/>
        <v>1.1106976188918762</v>
      </c>
      <c r="BP345" s="1">
        <f t="shared" si="331"/>
        <v>3.2024888649959977</v>
      </c>
      <c r="BQ345" s="1">
        <f t="shared" si="332"/>
        <v>0.90033505338535136</v>
      </c>
      <c r="BR345" s="1">
        <f>SUM(BP$3:BP345)</f>
        <v>378.51221990267521</v>
      </c>
      <c r="BS345" s="1">
        <f>SUM(BQ$3:BQ345)</f>
        <v>234.61397427672213</v>
      </c>
      <c r="BT345" s="1">
        <f t="shared" si="333"/>
        <v>0.30423644217461976</v>
      </c>
      <c r="BU345" s="1">
        <f t="shared" si="334"/>
        <v>4.2765915035804188E-2</v>
      </c>
      <c r="BV345" s="1">
        <f>SUM(BT$3:BT345)</f>
        <v>23.55508559683868</v>
      </c>
      <c r="BW345" s="1">
        <f>SUM(BU$3:BU345)</f>
        <v>6.2011674859043762</v>
      </c>
      <c r="BX345" s="1">
        <f t="shared" si="335"/>
        <v>29.756253082743058</v>
      </c>
      <c r="BY345" s="34">
        <f t="shared" si="336"/>
        <v>17.353918110934302</v>
      </c>
      <c r="BZ345" s="33">
        <f t="shared" si="337"/>
        <v>-2.3313334128257885E-2</v>
      </c>
      <c r="CA345" s="14">
        <f t="shared" si="338"/>
        <v>1.4462680886905339</v>
      </c>
      <c r="CB345" s="1">
        <f t="shared" si="339"/>
        <v>42.893907602341137</v>
      </c>
      <c r="CC345" s="1">
        <f t="shared" si="340"/>
        <v>0.69143474008709571</v>
      </c>
      <c r="CD345" s="1">
        <f>SUM(CB$3:CB345)</f>
        <v>2833.7084203882409</v>
      </c>
      <c r="CE345" s="1">
        <f>SUM(CC$3:CC345)</f>
        <v>189.58620981550982</v>
      </c>
      <c r="CF345" s="1">
        <f t="shared" si="341"/>
        <v>4.0749212222224083</v>
      </c>
      <c r="CG345" s="1">
        <f t="shared" si="342"/>
        <v>3.2843150154137045E-2</v>
      </c>
      <c r="CH345" s="1">
        <f>SUM(CF$3:CF345)</f>
        <v>246.20494479950483</v>
      </c>
      <c r="CI345" s="1">
        <f>SUM(CG$3:CG345)</f>
        <v>4.9143917976671219</v>
      </c>
      <c r="CJ345" s="1">
        <f t="shared" si="343"/>
        <v>251.11933659717195</v>
      </c>
      <c r="CK345" s="34">
        <f t="shared" si="344"/>
        <v>241.29055300183771</v>
      </c>
      <c r="CL345" s="33">
        <f t="shared" si="345"/>
        <v>-0.10720595157792233</v>
      </c>
      <c r="CM345" s="14">
        <f t="shared" si="346"/>
        <v>1.5301607061401983</v>
      </c>
      <c r="CN345" s="1">
        <f t="shared" si="347"/>
        <v>9.3278403417104414</v>
      </c>
      <c r="CO345" s="1">
        <f t="shared" si="348"/>
        <v>0.65352612701869806</v>
      </c>
      <c r="CP345" s="1">
        <f>SUM(CN$3:CN345)</f>
        <v>2957.3448786296299</v>
      </c>
      <c r="CQ345" s="1">
        <f>SUM(CO$3:CO345)</f>
        <v>180.96921050483766</v>
      </c>
      <c r="CR345" s="1">
        <f t="shared" si="349"/>
        <v>0.88614483246249187</v>
      </c>
      <c r="CS345" s="1">
        <f t="shared" si="350"/>
        <v>3.1042491033388155E-2</v>
      </c>
      <c r="CT345" s="1">
        <f>SUM(CR$3:CR345)</f>
        <v>244.40954352132798</v>
      </c>
      <c r="CU345" s="1">
        <f>SUM(CS$3:CS345)</f>
        <v>4.6732353564300482</v>
      </c>
      <c r="CV345" s="1">
        <f t="shared" si="351"/>
        <v>249.08277887775802</v>
      </c>
      <c r="CW345" s="34">
        <f t="shared" si="352"/>
        <v>239.73630816489793</v>
      </c>
    </row>
    <row r="346" spans="39:101" x14ac:dyDescent="0.15">
      <c r="AM346" s="12">
        <v>343</v>
      </c>
      <c r="AN346" s="13">
        <f t="shared" si="353"/>
        <v>10977.900874635568</v>
      </c>
      <c r="AO346" s="14">
        <f t="shared" si="312"/>
        <v>6209.1168800079986</v>
      </c>
      <c r="AP346" s="33">
        <f t="shared" si="313"/>
        <v>0.72762675021997458</v>
      </c>
      <c r="AQ346" s="14">
        <f t="shared" si="314"/>
        <v>0.69117944820655142</v>
      </c>
      <c r="AR346" s="1">
        <f t="shared" si="315"/>
        <v>1.3743310010217218</v>
      </c>
      <c r="AS346" s="1">
        <f t="shared" si="316"/>
        <v>1.4468022777511187</v>
      </c>
      <c r="AT346" s="1">
        <f>SUM(AR$3:AR346)</f>
        <v>242.61029413498807</v>
      </c>
      <c r="AU346" s="1">
        <f>SUM(AS$3:AS346)</f>
        <v>338.72662774996604</v>
      </c>
      <c r="AV346" s="1">
        <f t="shared" si="317"/>
        <v>0.13094320370845849</v>
      </c>
      <c r="AW346" s="1">
        <f t="shared" si="318"/>
        <v>6.8924052953976911E-2</v>
      </c>
      <c r="AX346" s="1">
        <f>SUM(AV$3:AV346)</f>
        <v>13.927745639307149</v>
      </c>
      <c r="AY346" s="1">
        <f>SUM(AW$3:AW346)</f>
        <v>9.3634577595490924</v>
      </c>
      <c r="AZ346" s="1">
        <f t="shared" si="319"/>
        <v>23.29120339885624</v>
      </c>
      <c r="BA346" s="1">
        <f t="shared" si="320"/>
        <v>4.5642878797580568</v>
      </c>
      <c r="BB346" s="33">
        <f t="shared" si="321"/>
        <v>0.64373413277031</v>
      </c>
      <c r="BC346" s="14">
        <f t="shared" si="322"/>
        <v>0.77507206565621589</v>
      </c>
      <c r="BD346" s="1">
        <f t="shared" si="323"/>
        <v>1.5534363475438218</v>
      </c>
      <c r="BE346" s="1">
        <f t="shared" si="324"/>
        <v>1.2902026073579991</v>
      </c>
      <c r="BF346" s="1">
        <f>SUM(BD$3:BD346)</f>
        <v>260.44976671432698</v>
      </c>
      <c r="BG346" s="1">
        <f>SUM(BE$3:BE346)</f>
        <v>310.98124392941651</v>
      </c>
      <c r="BH346" s="1">
        <f t="shared" si="325"/>
        <v>0.14800796311320302</v>
      </c>
      <c r="BI346" s="1">
        <f t="shared" si="326"/>
        <v>6.1463818656082456E-2</v>
      </c>
      <c r="BJ346" s="1">
        <f>SUM(BH$3:BH346)</f>
        <v>15.13199608485013</v>
      </c>
      <c r="BK346" s="1">
        <f>SUM(BI$3:BI346)</f>
        <v>8.5038671776097541</v>
      </c>
      <c r="BL346" s="1">
        <f t="shared" si="327"/>
        <v>23.635863262459885</v>
      </c>
      <c r="BM346" s="34">
        <f t="shared" si="328"/>
        <v>6.6281289072403755</v>
      </c>
      <c r="BN346" s="33">
        <f t="shared" si="329"/>
        <v>0.30816366297165226</v>
      </c>
      <c r="BO346" s="14">
        <f t="shared" si="330"/>
        <v>1.1106425354548737</v>
      </c>
      <c r="BP346" s="1">
        <f t="shared" si="331"/>
        <v>3.2450289250747555</v>
      </c>
      <c r="BQ346" s="1">
        <f t="shared" si="332"/>
        <v>0.90037970641061482</v>
      </c>
      <c r="BR346" s="1">
        <f>SUM(BP$3:BP346)</f>
        <v>381.75724882774995</v>
      </c>
      <c r="BS346" s="1">
        <f>SUM(BQ$3:BQ346)</f>
        <v>235.51435398313274</v>
      </c>
      <c r="BT346" s="1">
        <f t="shared" si="333"/>
        <v>0.30917914480573366</v>
      </c>
      <c r="BU346" s="1">
        <f t="shared" si="334"/>
        <v>4.2893088791505676E-2</v>
      </c>
      <c r="BV346" s="1">
        <f>SUM(BT$3:BT346)</f>
        <v>23.864264741644412</v>
      </c>
      <c r="BW346" s="1">
        <f>SUM(BU$3:BU346)</f>
        <v>6.2440605746958822</v>
      </c>
      <c r="BX346" s="1">
        <f t="shared" si="335"/>
        <v>30.108325316340295</v>
      </c>
      <c r="BY346" s="34">
        <f t="shared" si="336"/>
        <v>17.620204166948529</v>
      </c>
      <c r="BZ346" s="33">
        <f t="shared" si="337"/>
        <v>-2.740680682700539E-2</v>
      </c>
      <c r="CA346" s="14">
        <f t="shared" si="338"/>
        <v>1.4462130052535314</v>
      </c>
      <c r="CB346" s="1">
        <f t="shared" si="339"/>
        <v>36.487286034892861</v>
      </c>
      <c r="CC346" s="1">
        <f t="shared" si="340"/>
        <v>0.6914610754898397</v>
      </c>
      <c r="CD346" s="1">
        <f>SUM(CB$3:CB346)</f>
        <v>2870.1957064231337</v>
      </c>
      <c r="CE346" s="1">
        <f>SUM(CC$3:CC346)</f>
        <v>190.27767089099964</v>
      </c>
      <c r="CF346" s="1">
        <f t="shared" si="341"/>
        <v>3.4764275305467365</v>
      </c>
      <c r="CG346" s="1">
        <f t="shared" si="342"/>
        <v>3.2940437346252086E-2</v>
      </c>
      <c r="CH346" s="1">
        <f>SUM(CF$3:CF346)</f>
        <v>249.68137233005157</v>
      </c>
      <c r="CI346" s="1">
        <f>SUM(CG$3:CG346)</f>
        <v>4.9473322350133744</v>
      </c>
      <c r="CJ346" s="1">
        <f t="shared" si="343"/>
        <v>254.62870456506494</v>
      </c>
      <c r="CK346" s="34">
        <f t="shared" si="344"/>
        <v>244.73404009503821</v>
      </c>
      <c r="CL346" s="33">
        <f t="shared" si="345"/>
        <v>-0.11129942427666985</v>
      </c>
      <c r="CM346" s="14">
        <f t="shared" si="346"/>
        <v>1.5301056227031957</v>
      </c>
      <c r="CN346" s="1">
        <f t="shared" si="347"/>
        <v>8.9847724415373822</v>
      </c>
      <c r="CO346" s="1">
        <f t="shared" si="348"/>
        <v>0.65354965380319785</v>
      </c>
      <c r="CP346" s="1">
        <f>SUM(CN$3:CN346)</f>
        <v>2966.3296510711671</v>
      </c>
      <c r="CQ346" s="1">
        <f>SUM(CO$3:CO346)</f>
        <v>181.62276015864086</v>
      </c>
      <c r="CR346" s="1">
        <f t="shared" si="349"/>
        <v>0.85604915206870058</v>
      </c>
      <c r="CS346" s="1">
        <f t="shared" si="350"/>
        <v>3.1134379340902341E-2</v>
      </c>
      <c r="CT346" s="1">
        <f>SUM(CR$3:CR346)</f>
        <v>245.26559267339667</v>
      </c>
      <c r="CU346" s="1">
        <f>SUM(CS$3:CS346)</f>
        <v>4.7043697357709506</v>
      </c>
      <c r="CV346" s="1">
        <f t="shared" si="351"/>
        <v>249.96996240916761</v>
      </c>
      <c r="CW346" s="34">
        <f t="shared" si="352"/>
        <v>240.56122293762573</v>
      </c>
    </row>
    <row r="347" spans="39:101" x14ac:dyDescent="0.15">
      <c r="AM347" s="12">
        <v>344</v>
      </c>
      <c r="AN347" s="13">
        <f t="shared" si="353"/>
        <v>10945.988372093023</v>
      </c>
      <c r="AO347" s="14">
        <f t="shared" si="312"/>
        <v>6240.4537466319998</v>
      </c>
      <c r="AP347" s="33">
        <f t="shared" si="313"/>
        <v>0.72353951177407982</v>
      </c>
      <c r="AQ347" s="14">
        <f t="shared" si="314"/>
        <v>0.69114225002911323</v>
      </c>
      <c r="AR347" s="1">
        <f t="shared" si="315"/>
        <v>1.3820945279796177</v>
      </c>
      <c r="AS347" s="1">
        <f t="shared" si="316"/>
        <v>1.446880146536949</v>
      </c>
      <c r="AT347" s="1">
        <f>SUM(AR$3:AR347)</f>
        <v>243.9923886629677</v>
      </c>
      <c r="AU347" s="1">
        <f>SUM(AS$3:AS347)</f>
        <v>340.173507896503</v>
      </c>
      <c r="AV347" s="1">
        <f t="shared" si="317"/>
        <v>0.13206681045138569</v>
      </c>
      <c r="AW347" s="1">
        <f t="shared" si="318"/>
        <v>6.9128718112320894E-2</v>
      </c>
      <c r="AX347" s="1">
        <f>SUM(AV$3:AV347)</f>
        <v>14.059812449758535</v>
      </c>
      <c r="AY347" s="1">
        <f>SUM(AW$3:AW347)</f>
        <v>9.4325864776614132</v>
      </c>
      <c r="AZ347" s="1">
        <f t="shared" si="319"/>
        <v>23.492398927419949</v>
      </c>
      <c r="BA347" s="1">
        <f t="shared" si="320"/>
        <v>4.6272259720971221</v>
      </c>
      <c r="BB347" s="33">
        <f t="shared" si="321"/>
        <v>0.63964689432441524</v>
      </c>
      <c r="BC347" s="14">
        <f t="shared" si="322"/>
        <v>0.77503486747877781</v>
      </c>
      <c r="BD347" s="1">
        <f t="shared" si="323"/>
        <v>1.5633625502961035</v>
      </c>
      <c r="BE347" s="1">
        <f t="shared" si="324"/>
        <v>1.2902645312630172</v>
      </c>
      <c r="BF347" s="1">
        <f>SUM(BD$3:BD347)</f>
        <v>262.0131292646231</v>
      </c>
      <c r="BG347" s="1">
        <f>SUM(BE$3:BE347)</f>
        <v>312.27150846067951</v>
      </c>
      <c r="BH347" s="1">
        <f t="shared" si="325"/>
        <v>0.14938797702829434</v>
      </c>
      <c r="BI347" s="1">
        <f t="shared" si="326"/>
        <v>6.1645972049233048E-2</v>
      </c>
      <c r="BJ347" s="1">
        <f>SUM(BH$3:BH347)</f>
        <v>15.281384061878423</v>
      </c>
      <c r="BK347" s="1">
        <f>SUM(BI$3:BI347)</f>
        <v>8.5655131496589867</v>
      </c>
      <c r="BL347" s="1">
        <f t="shared" si="327"/>
        <v>23.84689721153741</v>
      </c>
      <c r="BM347" s="34">
        <f t="shared" si="328"/>
        <v>6.7158709122194367</v>
      </c>
      <c r="BN347" s="33">
        <f t="shared" si="329"/>
        <v>0.30407642452575756</v>
      </c>
      <c r="BO347" s="14">
        <f t="shared" si="330"/>
        <v>1.1106053372774354</v>
      </c>
      <c r="BP347" s="1">
        <f t="shared" si="331"/>
        <v>3.288646929993392</v>
      </c>
      <c r="BQ347" s="1">
        <f t="shared" si="332"/>
        <v>0.90040986337363016</v>
      </c>
      <c r="BR347" s="1">
        <f>SUM(BP$3:BP347)</f>
        <v>385.04589575774332</v>
      </c>
      <c r="BS347" s="1">
        <f>SUM(BQ$3:BQ347)</f>
        <v>236.41476384650636</v>
      </c>
      <c r="BT347" s="1">
        <f t="shared" si="333"/>
        <v>0.31424848442159081</v>
      </c>
      <c r="BU347" s="1">
        <f t="shared" si="334"/>
        <v>4.3019582361184548E-2</v>
      </c>
      <c r="BV347" s="1">
        <f>SUM(BT$3:BT347)</f>
        <v>24.178513226066002</v>
      </c>
      <c r="BW347" s="1">
        <f>SUM(BU$3:BU347)</f>
        <v>6.2870801570570665</v>
      </c>
      <c r="BX347" s="1">
        <f t="shared" si="335"/>
        <v>30.465593383123068</v>
      </c>
      <c r="BY347" s="34">
        <f t="shared" si="336"/>
        <v>17.891433069008936</v>
      </c>
      <c r="BZ347" s="33">
        <f t="shared" si="337"/>
        <v>-3.1494045272900138E-2</v>
      </c>
      <c r="CA347" s="14">
        <f t="shared" si="338"/>
        <v>1.4461758070760931</v>
      </c>
      <c r="CB347" s="1">
        <f t="shared" si="339"/>
        <v>31.752034117397923</v>
      </c>
      <c r="CC347" s="1">
        <f t="shared" si="340"/>
        <v>0.69147886108108791</v>
      </c>
      <c r="CD347" s="1">
        <f>SUM(CB$3:CB347)</f>
        <v>2901.9477405405319</v>
      </c>
      <c r="CE347" s="1">
        <f>SUM(CC$3:CC347)</f>
        <v>190.96914975208074</v>
      </c>
      <c r="CF347" s="1">
        <f t="shared" si="341"/>
        <v>3.0340832601069128</v>
      </c>
      <c r="CG347" s="1">
        <f t="shared" si="342"/>
        <v>3.3037323362763091E-2</v>
      </c>
      <c r="CH347" s="1">
        <f>SUM(CF$3:CF347)</f>
        <v>252.71545559015848</v>
      </c>
      <c r="CI347" s="1">
        <f>SUM(CG$3:CG347)</f>
        <v>4.9803695583761378</v>
      </c>
      <c r="CJ347" s="1">
        <f t="shared" si="343"/>
        <v>257.6958251485346</v>
      </c>
      <c r="CK347" s="34">
        <f t="shared" si="344"/>
        <v>247.73508603178234</v>
      </c>
      <c r="CL347" s="33">
        <f t="shared" si="345"/>
        <v>-0.11538666272256461</v>
      </c>
      <c r="CM347" s="14">
        <f t="shared" si="346"/>
        <v>1.5300684245257574</v>
      </c>
      <c r="CN347" s="1">
        <f t="shared" si="347"/>
        <v>8.6665128915670042</v>
      </c>
      <c r="CO347" s="1">
        <f t="shared" si="348"/>
        <v>0.65356554254098054</v>
      </c>
      <c r="CP347" s="1">
        <f>SUM(CN$3:CN347)</f>
        <v>2974.996163962734</v>
      </c>
      <c r="CQ347" s="1">
        <f>SUM(CO$3:CO347)</f>
        <v>182.27632570118183</v>
      </c>
      <c r="CR347" s="1">
        <f t="shared" si="349"/>
        <v>0.82813345408306926</v>
      </c>
      <c r="CS347" s="1">
        <f t="shared" si="350"/>
        <v>3.1225909254735736E-2</v>
      </c>
      <c r="CT347" s="1">
        <f>SUM(CR$3:CR347)</f>
        <v>246.09372612747973</v>
      </c>
      <c r="CU347" s="1">
        <f>SUM(CS$3:CS347)</f>
        <v>4.7355956450256862</v>
      </c>
      <c r="CV347" s="1">
        <f t="shared" si="351"/>
        <v>250.82932177250541</v>
      </c>
      <c r="CW347" s="34">
        <f t="shared" si="352"/>
        <v>241.35813048245404</v>
      </c>
    </row>
    <row r="348" spans="39:101" x14ac:dyDescent="0.15">
      <c r="AM348" s="12">
        <v>345</v>
      </c>
      <c r="AN348" s="13">
        <f t="shared" si="353"/>
        <v>10914.260869565218</v>
      </c>
      <c r="AO348" s="14">
        <f t="shared" si="312"/>
        <v>6271.8807619999998</v>
      </c>
      <c r="AP348" s="33">
        <f t="shared" si="313"/>
        <v>0.71945840271359274</v>
      </c>
      <c r="AQ348" s="14">
        <f t="shared" si="314"/>
        <v>0.69112283224379401</v>
      </c>
      <c r="AR348" s="1">
        <f t="shared" si="315"/>
        <v>1.3899344232109654</v>
      </c>
      <c r="AS348" s="1">
        <f t="shared" si="316"/>
        <v>1.4469207980778291</v>
      </c>
      <c r="AT348" s="1">
        <f>SUM(AR$3:AR348)</f>
        <v>245.38232308617867</v>
      </c>
      <c r="AU348" s="1">
        <f>SUM(AS$3:AS348)</f>
        <v>341.62042869458082</v>
      </c>
      <c r="AV348" s="1">
        <f t="shared" si="317"/>
        <v>0.13320204889105086</v>
      </c>
      <c r="AW348" s="1">
        <f t="shared" si="318"/>
        <v>6.9331621574562644E-2</v>
      </c>
      <c r="AX348" s="1">
        <f>SUM(AV$3:AV348)</f>
        <v>14.193014498649585</v>
      </c>
      <c r="AY348" s="1">
        <f>SUM(AW$3:AW348)</f>
        <v>9.5019180992359757</v>
      </c>
      <c r="AZ348" s="1">
        <f t="shared" si="319"/>
        <v>23.694932597885561</v>
      </c>
      <c r="BA348" s="1">
        <f t="shared" si="320"/>
        <v>4.6910963994136097</v>
      </c>
      <c r="BB348" s="33">
        <f t="shared" si="321"/>
        <v>0.63556578526392826</v>
      </c>
      <c r="BC348" s="14">
        <f t="shared" si="322"/>
        <v>0.77501544969345837</v>
      </c>
      <c r="BD348" s="1">
        <f t="shared" si="323"/>
        <v>1.5734012484399784</v>
      </c>
      <c r="BE348" s="1">
        <f t="shared" si="324"/>
        <v>1.2902968584633114</v>
      </c>
      <c r="BF348" s="1">
        <f>SUM(BD$3:BD348)</f>
        <v>263.58653051306305</v>
      </c>
      <c r="BG348" s="1">
        <f>SUM(BE$3:BE348)</f>
        <v>313.56180531914282</v>
      </c>
      <c r="BH348" s="1">
        <f t="shared" si="325"/>
        <v>0.15078428630883126</v>
      </c>
      <c r="BI348" s="1">
        <f t="shared" si="326"/>
        <v>6.1826724468033674E-2</v>
      </c>
      <c r="BJ348" s="1">
        <f>SUM(BH$3:BH348)</f>
        <v>15.432168348187254</v>
      </c>
      <c r="BK348" s="1">
        <f>SUM(BI$3:BI348)</f>
        <v>8.6273398741270206</v>
      </c>
      <c r="BL348" s="1">
        <f t="shared" si="327"/>
        <v>24.059508222314275</v>
      </c>
      <c r="BM348" s="34">
        <f t="shared" si="328"/>
        <v>6.8048284740602334</v>
      </c>
      <c r="BN348" s="33">
        <f t="shared" si="329"/>
        <v>0.29999531546527058</v>
      </c>
      <c r="BO348" s="14">
        <f t="shared" si="330"/>
        <v>1.1105859194921162</v>
      </c>
      <c r="BP348" s="1">
        <f t="shared" si="331"/>
        <v>3.3333853845320012</v>
      </c>
      <c r="BQ348" s="1">
        <f t="shared" si="332"/>
        <v>0.90042560638380109</v>
      </c>
      <c r="BR348" s="1">
        <f>SUM(BP$3:BP348)</f>
        <v>388.37928114227532</v>
      </c>
      <c r="BS348" s="1">
        <f>SUM(BQ$3:BQ348)</f>
        <v>237.31518945289017</v>
      </c>
      <c r="BT348" s="1">
        <f t="shared" si="333"/>
        <v>0.31944943268431675</v>
      </c>
      <c r="BU348" s="1">
        <f t="shared" si="334"/>
        <v>4.3145393639223796E-2</v>
      </c>
      <c r="BV348" s="1">
        <f>SUM(BT$3:BT348)</f>
        <v>24.497962658750318</v>
      </c>
      <c r="BW348" s="1">
        <f>SUM(BU$3:BU348)</f>
        <v>6.3302255506962899</v>
      </c>
      <c r="BX348" s="1">
        <f t="shared" si="335"/>
        <v>30.828188209446608</v>
      </c>
      <c r="BY348" s="34">
        <f t="shared" si="336"/>
        <v>18.167737108054027</v>
      </c>
      <c r="BZ348" s="33">
        <f t="shared" si="337"/>
        <v>-3.5575154333387149E-2</v>
      </c>
      <c r="CA348" s="14">
        <f t="shared" si="338"/>
        <v>1.4461563892907741</v>
      </c>
      <c r="CB348" s="1">
        <f t="shared" si="339"/>
        <v>28.109505601259016</v>
      </c>
      <c r="CC348" s="1">
        <f t="shared" si="340"/>
        <v>0.69148814568417549</v>
      </c>
      <c r="CD348" s="1">
        <f>SUM(CB$3:CB348)</f>
        <v>2930.057246141791</v>
      </c>
      <c r="CE348" s="1">
        <f>SUM(CC$3:CC348)</f>
        <v>191.6606378977649</v>
      </c>
      <c r="CF348" s="1">
        <f t="shared" si="341"/>
        <v>2.6938276201206559</v>
      </c>
      <c r="CG348" s="1">
        <f t="shared" si="342"/>
        <v>3.3133806980700072E-2</v>
      </c>
      <c r="CH348" s="1">
        <f>SUM(CF$3:CF348)</f>
        <v>255.40928321027914</v>
      </c>
      <c r="CI348" s="1">
        <f>SUM(CG$3:CG348)</f>
        <v>5.0135033653568382</v>
      </c>
      <c r="CJ348" s="1">
        <f t="shared" si="343"/>
        <v>260.422786575636</v>
      </c>
      <c r="CK348" s="34">
        <f t="shared" si="344"/>
        <v>250.39577984492232</v>
      </c>
      <c r="CL348" s="33">
        <f t="shared" si="345"/>
        <v>-0.11946777178305161</v>
      </c>
      <c r="CM348" s="14">
        <f t="shared" si="346"/>
        <v>1.5300490067404384</v>
      </c>
      <c r="CN348" s="1">
        <f t="shared" si="347"/>
        <v>8.3704582840630639</v>
      </c>
      <c r="CO348" s="1">
        <f t="shared" si="348"/>
        <v>0.65357383691282156</v>
      </c>
      <c r="CP348" s="1">
        <f>SUM(CN$3:CN348)</f>
        <v>2983.3666222467973</v>
      </c>
      <c r="CQ348" s="1">
        <f>SUM(CO$3:CO348)</f>
        <v>182.92989953809465</v>
      </c>
      <c r="CR348" s="1">
        <f t="shared" si="349"/>
        <v>0.80216891888937691</v>
      </c>
      <c r="CS348" s="1">
        <f t="shared" si="350"/>
        <v>3.1317079685406035E-2</v>
      </c>
      <c r="CT348" s="1">
        <f>SUM(CR$3:CR348)</f>
        <v>246.89589504636911</v>
      </c>
      <c r="CU348" s="1">
        <f>SUM(CS$3:CS348)</f>
        <v>4.7669127247110925</v>
      </c>
      <c r="CV348" s="1">
        <f t="shared" si="351"/>
        <v>251.6628077710802</v>
      </c>
      <c r="CW348" s="34">
        <f t="shared" si="352"/>
        <v>242.12898232165801</v>
      </c>
    </row>
    <row r="349" spans="39:101" x14ac:dyDescent="0.15">
      <c r="AM349" s="12">
        <v>346</v>
      </c>
      <c r="AN349" s="13">
        <f t="shared" si="353"/>
        <v>10882.716763005779</v>
      </c>
      <c r="AO349" s="14">
        <f t="shared" si="312"/>
        <v>6303.3979261119994</v>
      </c>
      <c r="AP349" s="33">
        <f t="shared" si="313"/>
        <v>0.71538331938340827</v>
      </c>
      <c r="AQ349" s="14">
        <f t="shared" si="314"/>
        <v>0.69112109119548859</v>
      </c>
      <c r="AR349" s="1">
        <f t="shared" si="315"/>
        <v>1.3978519947346606</v>
      </c>
      <c r="AS349" s="1">
        <f t="shared" si="316"/>
        <v>1.4469244431105674</v>
      </c>
      <c r="AT349" s="1">
        <f>SUM(AR$3:AR349)</f>
        <v>246.78017508091332</v>
      </c>
      <c r="AU349" s="1">
        <f>SUM(AS$3:AS349)</f>
        <v>343.06735313769138</v>
      </c>
      <c r="AV349" s="1">
        <f t="shared" si="317"/>
        <v>0.13434910838283126</v>
      </c>
      <c r="AW349" s="1">
        <f t="shared" si="318"/>
        <v>6.9532757960591163E-2</v>
      </c>
      <c r="AX349" s="1">
        <f>SUM(AV$3:AV349)</f>
        <v>14.327363607032417</v>
      </c>
      <c r="AY349" s="1">
        <f>SUM(AW$3:AW349)</f>
        <v>9.5714508571965666</v>
      </c>
      <c r="AZ349" s="1">
        <f t="shared" si="319"/>
        <v>23.898814464228984</v>
      </c>
      <c r="BA349" s="1">
        <f t="shared" si="320"/>
        <v>4.7559127498358507</v>
      </c>
      <c r="BB349" s="33">
        <f t="shared" si="321"/>
        <v>0.63149070193374379</v>
      </c>
      <c r="BC349" s="14">
        <f t="shared" si="322"/>
        <v>0.77501370864515318</v>
      </c>
      <c r="BD349" s="1">
        <f t="shared" si="323"/>
        <v>1.5835545906500461</v>
      </c>
      <c r="BE349" s="1">
        <f t="shared" si="324"/>
        <v>1.2902997570819212</v>
      </c>
      <c r="BF349" s="1">
        <f>SUM(BD$3:BD349)</f>
        <v>265.17008510371312</v>
      </c>
      <c r="BG349" s="1">
        <f>SUM(BE$3:BE349)</f>
        <v>314.85210507622475</v>
      </c>
      <c r="BH349" s="1">
        <f t="shared" si="325"/>
        <v>0.15219719121247663</v>
      </c>
      <c r="BI349" s="1">
        <f t="shared" si="326"/>
        <v>6.2006071659770109E-2</v>
      </c>
      <c r="BJ349" s="1">
        <f>SUM(BH$3:BH349)</f>
        <v>15.58436553939973</v>
      </c>
      <c r="BK349" s="1">
        <f>SUM(BI$3:BI349)</f>
        <v>8.6893459457867905</v>
      </c>
      <c r="BL349" s="1">
        <f t="shared" si="327"/>
        <v>24.273711485186521</v>
      </c>
      <c r="BM349" s="34">
        <f t="shared" si="328"/>
        <v>6.8950195936129397</v>
      </c>
      <c r="BN349" s="33">
        <f t="shared" si="329"/>
        <v>0.29592023213508611</v>
      </c>
      <c r="BO349" s="14">
        <f t="shared" si="330"/>
        <v>1.1105841784438109</v>
      </c>
      <c r="BP349" s="1">
        <f t="shared" si="331"/>
        <v>3.379289049568956</v>
      </c>
      <c r="BQ349" s="1">
        <f t="shared" si="332"/>
        <v>0.90042701796925895</v>
      </c>
      <c r="BR349" s="1">
        <f>SUM(BP$3:BP349)</f>
        <v>391.75857019184429</v>
      </c>
      <c r="BS349" s="1">
        <f>SUM(BQ$3:BQ349)</f>
        <v>238.21561647085943</v>
      </c>
      <c r="BT349" s="1">
        <f t="shared" si="333"/>
        <v>0.32478722531968302</v>
      </c>
      <c r="BU349" s="1">
        <f t="shared" si="334"/>
        <v>4.3270520585744945E-2</v>
      </c>
      <c r="BV349" s="1">
        <f>SUM(BT$3:BT349)</f>
        <v>24.822749884069999</v>
      </c>
      <c r="BW349" s="1">
        <f>SUM(BU$3:BU349)</f>
        <v>6.3734960712820348</v>
      </c>
      <c r="BX349" s="1">
        <f t="shared" si="335"/>
        <v>31.196245955352033</v>
      </c>
      <c r="BY349" s="34">
        <f t="shared" si="336"/>
        <v>18.449253812787966</v>
      </c>
      <c r="BZ349" s="33">
        <f t="shared" si="337"/>
        <v>-3.9650237663571605E-2</v>
      </c>
      <c r="CA349" s="14">
        <f t="shared" si="338"/>
        <v>1.4461546482424685</v>
      </c>
      <c r="CB349" s="1">
        <f t="shared" si="339"/>
        <v>25.220529785594284</v>
      </c>
      <c r="CC349" s="1">
        <f t="shared" si="340"/>
        <v>0.69148897817762001</v>
      </c>
      <c r="CD349" s="1">
        <f>SUM(CB$3:CB349)</f>
        <v>2955.2777759273854</v>
      </c>
      <c r="CE349" s="1">
        <f>SUM(CC$3:CC349)</f>
        <v>192.35212687594253</v>
      </c>
      <c r="CF349" s="1">
        <f t="shared" si="341"/>
        <v>2.4239731405043394</v>
      </c>
      <c r="CG349" s="1">
        <f t="shared" si="342"/>
        <v>3.3229887006868963E-2</v>
      </c>
      <c r="CH349" s="1">
        <f>SUM(CF$3:CF349)</f>
        <v>257.83325635078347</v>
      </c>
      <c r="CI349" s="1">
        <f>SUM(CG$3:CG349)</f>
        <v>5.0467332523637074</v>
      </c>
      <c r="CJ349" s="1">
        <f t="shared" si="343"/>
        <v>262.87998960314718</v>
      </c>
      <c r="CK349" s="34">
        <f t="shared" si="344"/>
        <v>252.78652309841976</v>
      </c>
      <c r="CL349" s="33">
        <f t="shared" si="345"/>
        <v>-0.12354285511323607</v>
      </c>
      <c r="CM349" s="14">
        <f t="shared" si="346"/>
        <v>1.5300472656921329</v>
      </c>
      <c r="CN349" s="1">
        <f t="shared" si="347"/>
        <v>8.0943572097587264</v>
      </c>
      <c r="CO349" s="1">
        <f t="shared" si="348"/>
        <v>0.65357458061770368</v>
      </c>
      <c r="CP349" s="1">
        <f>SUM(CN$3:CN349)</f>
        <v>2991.4609794565558</v>
      </c>
      <c r="CQ349" s="1">
        <f>SUM(CO$3:CO349)</f>
        <v>183.58347411871236</v>
      </c>
      <c r="CR349" s="1">
        <f t="shared" si="349"/>
        <v>0.7779576651601442</v>
      </c>
      <c r="CS349" s="1">
        <f t="shared" si="350"/>
        <v>3.1407889568572982E-2</v>
      </c>
      <c r="CT349" s="1">
        <f>SUM(CR$3:CR349)</f>
        <v>247.67385271152924</v>
      </c>
      <c r="CU349" s="1">
        <f>SUM(CS$3:CS349)</f>
        <v>4.7983206142796657</v>
      </c>
      <c r="CV349" s="1">
        <f t="shared" si="351"/>
        <v>252.47217332580891</v>
      </c>
      <c r="CW349" s="34">
        <f t="shared" si="352"/>
        <v>242.87553209724956</v>
      </c>
    </row>
    <row r="350" spans="39:101" x14ac:dyDescent="0.15">
      <c r="AM350" s="12">
        <v>347</v>
      </c>
      <c r="AN350" s="13">
        <f t="shared" si="353"/>
        <v>10851.354466858789</v>
      </c>
      <c r="AO350" s="14">
        <f t="shared" si="312"/>
        <v>6335.0052389679986</v>
      </c>
      <c r="AP350" s="33">
        <f t="shared" si="313"/>
        <v>0.71131415932329334</v>
      </c>
      <c r="AQ350" s="14">
        <f t="shared" si="314"/>
        <v>0.69113692442396424</v>
      </c>
      <c r="AR350" s="1">
        <f t="shared" si="315"/>
        <v>1.4058485788492487</v>
      </c>
      <c r="AS350" s="1">
        <f t="shared" si="316"/>
        <v>1.4468912955757083</v>
      </c>
      <c r="AT350" s="1">
        <f>SUM(AR$3:AR350)</f>
        <v>248.18602365976258</v>
      </c>
      <c r="AU350" s="1">
        <f>SUM(AS$3:AS350)</f>
        <v>344.51424443326709</v>
      </c>
      <c r="AV350" s="1">
        <f t="shared" si="317"/>
        <v>0.13550818246130258</v>
      </c>
      <c r="AW350" s="1">
        <f t="shared" si="318"/>
        <v>6.9732122161773713E-2</v>
      </c>
      <c r="AX350" s="1">
        <f>SUM(AV$3:AV350)</f>
        <v>14.46287178949372</v>
      </c>
      <c r="AY350" s="1">
        <f>SUM(AW$3:AW350)</f>
        <v>9.6411829793583408</v>
      </c>
      <c r="AZ350" s="1">
        <f t="shared" si="319"/>
        <v>24.104054768852059</v>
      </c>
      <c r="BA350" s="1">
        <f t="shared" si="320"/>
        <v>4.8216888101353792</v>
      </c>
      <c r="BB350" s="33">
        <f t="shared" si="321"/>
        <v>0.62742154187362886</v>
      </c>
      <c r="BC350" s="14">
        <f t="shared" si="322"/>
        <v>0.77502954187362871</v>
      </c>
      <c r="BD350" s="1">
        <f t="shared" si="323"/>
        <v>1.5938247784954338</v>
      </c>
      <c r="BE350" s="1">
        <f t="shared" si="324"/>
        <v>1.2902733972985168</v>
      </c>
      <c r="BF350" s="1">
        <f>SUM(BD$3:BD350)</f>
        <v>266.76390988220857</v>
      </c>
      <c r="BG350" s="1">
        <f>SUM(BE$3:BE350)</f>
        <v>316.14237847352325</v>
      </c>
      <c r="BH350" s="1">
        <f t="shared" si="325"/>
        <v>0.15362699948275432</v>
      </c>
      <c r="BI350" s="1">
        <f t="shared" si="326"/>
        <v>6.2184009564247959E-2</v>
      </c>
      <c r="BJ350" s="1">
        <f>SUM(BH$3:BH350)</f>
        <v>15.737992538882484</v>
      </c>
      <c r="BK350" s="1">
        <f>SUM(BI$3:BI350)</f>
        <v>8.7515299553510388</v>
      </c>
      <c r="BL350" s="1">
        <f t="shared" si="327"/>
        <v>24.489522494233523</v>
      </c>
      <c r="BM350" s="34">
        <f t="shared" si="328"/>
        <v>6.9864625835314449</v>
      </c>
      <c r="BN350" s="33">
        <f t="shared" si="329"/>
        <v>0.29185107207497119</v>
      </c>
      <c r="BO350" s="14">
        <f t="shared" si="330"/>
        <v>1.1106000116722865</v>
      </c>
      <c r="BP350" s="1">
        <f t="shared" si="331"/>
        <v>3.4264050938388135</v>
      </c>
      <c r="BQ350" s="1">
        <f t="shared" si="332"/>
        <v>0.90041418106438653</v>
      </c>
      <c r="BR350" s="1">
        <f>SUM(BP$3:BP350)</f>
        <v>395.18497528568309</v>
      </c>
      <c r="BS350" s="1">
        <f>SUM(BQ$3:BQ350)</f>
        <v>239.11603065192381</v>
      </c>
      <c r="BT350" s="1">
        <f t="shared" si="333"/>
        <v>0.33026737987835231</v>
      </c>
      <c r="BU350" s="1">
        <f t="shared" si="334"/>
        <v>4.3394961226297518E-2</v>
      </c>
      <c r="BV350" s="1">
        <f>SUM(BT$3:BT350)</f>
        <v>25.153017263948353</v>
      </c>
      <c r="BW350" s="1">
        <f>SUM(BU$3:BU350)</f>
        <v>6.4168910325083326</v>
      </c>
      <c r="BX350" s="1">
        <f t="shared" si="335"/>
        <v>31.569908296456685</v>
      </c>
      <c r="BY350" s="34">
        <f t="shared" si="336"/>
        <v>18.736126231440021</v>
      </c>
      <c r="BZ350" s="33">
        <f t="shared" si="337"/>
        <v>-4.3719397723686548E-2</v>
      </c>
      <c r="CA350" s="14">
        <f t="shared" si="338"/>
        <v>1.446170481470944</v>
      </c>
      <c r="CB350" s="1">
        <f t="shared" si="339"/>
        <v>22.873142176389457</v>
      </c>
      <c r="CC350" s="1">
        <f t="shared" si="340"/>
        <v>0.69148140749136966</v>
      </c>
      <c r="CD350" s="1">
        <f>SUM(CB$3:CB350)</f>
        <v>2978.150918103775</v>
      </c>
      <c r="CE350" s="1">
        <f>SUM(CC$3:CC350)</f>
        <v>193.04360828343391</v>
      </c>
      <c r="CF350" s="1">
        <f t="shared" si="341"/>
        <v>2.2047167597797617</v>
      </c>
      <c r="CG350" s="1">
        <f t="shared" si="342"/>
        <v>3.3325562277709067E-2</v>
      </c>
      <c r="CH350" s="1">
        <f>SUM(CF$3:CF350)</f>
        <v>260.03797311056326</v>
      </c>
      <c r="CI350" s="1">
        <f>SUM(CG$3:CG350)</f>
        <v>5.0800588146414167</v>
      </c>
      <c r="CJ350" s="1">
        <f t="shared" si="343"/>
        <v>265.11803192520466</v>
      </c>
      <c r="CK350" s="34">
        <f t="shared" si="344"/>
        <v>254.95791429592185</v>
      </c>
      <c r="CL350" s="33">
        <f t="shared" si="345"/>
        <v>-0.127612015173351</v>
      </c>
      <c r="CM350" s="14">
        <f t="shared" si="346"/>
        <v>1.5300630989206088</v>
      </c>
      <c r="CN350" s="1">
        <f t="shared" si="347"/>
        <v>7.8362527121100456</v>
      </c>
      <c r="CO350" s="1">
        <f t="shared" si="348"/>
        <v>0.65356781737005187</v>
      </c>
      <c r="CP350" s="1">
        <f>SUM(CN$3:CN350)</f>
        <v>2999.2972321686657</v>
      </c>
      <c r="CQ350" s="1">
        <f>SUM(CO$3:CO350)</f>
        <v>184.23704193608242</v>
      </c>
      <c r="CR350" s="1">
        <f t="shared" si="349"/>
        <v>0.75532769197282934</v>
      </c>
      <c r="CS350" s="1">
        <f t="shared" si="350"/>
        <v>3.1498337864917778E-2</v>
      </c>
      <c r="CT350" s="1">
        <f>SUM(CR$3:CR350)</f>
        <v>248.42918040350207</v>
      </c>
      <c r="CU350" s="1">
        <f>SUM(CS$3:CS350)</f>
        <v>4.8298189521445831</v>
      </c>
      <c r="CV350" s="1">
        <f t="shared" si="351"/>
        <v>253.25899935564667</v>
      </c>
      <c r="CW350" s="34">
        <f t="shared" si="352"/>
        <v>243.59936145135748</v>
      </c>
    </row>
    <row r="351" spans="39:101" x14ac:dyDescent="0.15">
      <c r="AM351" s="12">
        <v>348</v>
      </c>
      <c r="AN351" s="13">
        <f t="shared" si="353"/>
        <v>10820.172413793103</v>
      </c>
      <c r="AO351" s="14">
        <f t="shared" si="312"/>
        <v>6366.7027005679984</v>
      </c>
      <c r="AP351" s="33">
        <f t="shared" si="313"/>
        <v>0.70725082125071814</v>
      </c>
      <c r="AQ351" s="14">
        <f t="shared" si="314"/>
        <v>0.69117023064669103</v>
      </c>
      <c r="AR351" s="1">
        <f t="shared" si="315"/>
        <v>1.4139255409157074</v>
      </c>
      <c r="AS351" s="1">
        <f t="shared" si="316"/>
        <v>1.4468215725442246</v>
      </c>
      <c r="AT351" s="1">
        <f>SUM(AR$3:AR351)</f>
        <v>249.59994920067828</v>
      </c>
      <c r="AU351" s="1">
        <f>SUM(AS$3:AS351)</f>
        <v>345.96106600581135</v>
      </c>
      <c r="AV351" s="1">
        <f t="shared" si="317"/>
        <v>0.13667946895518504</v>
      </c>
      <c r="AW351" s="1">
        <f t="shared" si="318"/>
        <v>6.9929709339637519E-2</v>
      </c>
      <c r="AX351" s="1">
        <f>SUM(AV$3:AV351)</f>
        <v>14.599551258448905</v>
      </c>
      <c r="AY351" s="1">
        <f>SUM(AW$3:AW351)</f>
        <v>9.7111126886979786</v>
      </c>
      <c r="AZ351" s="1">
        <f t="shared" si="319"/>
        <v>24.310663947146885</v>
      </c>
      <c r="BA351" s="1">
        <f t="shared" si="320"/>
        <v>4.8884385697509263</v>
      </c>
      <c r="BB351" s="33">
        <f t="shared" si="321"/>
        <v>0.62335820380105356</v>
      </c>
      <c r="BC351" s="14">
        <f t="shared" si="322"/>
        <v>0.77506284809635551</v>
      </c>
      <c r="BD351" s="1">
        <f t="shared" si="323"/>
        <v>1.6042140680948713</v>
      </c>
      <c r="BE351" s="1">
        <f t="shared" si="324"/>
        <v>1.2902179513004866</v>
      </c>
      <c r="BF351" s="1">
        <f>SUM(BD$3:BD351)</f>
        <v>268.36812395030341</v>
      </c>
      <c r="BG351" s="1">
        <f>SUM(BE$3:BE351)</f>
        <v>317.43259642482371</v>
      </c>
      <c r="BH351" s="1">
        <f t="shared" si="325"/>
        <v>0.15507402658250422</v>
      </c>
      <c r="BI351" s="1">
        <f t="shared" si="326"/>
        <v>6.2360534312856854E-2</v>
      </c>
      <c r="BJ351" s="1">
        <f>SUM(BH$3:BH351)</f>
        <v>15.893066565464988</v>
      </c>
      <c r="BK351" s="1">
        <f>SUM(BI$3:BI351)</f>
        <v>8.8138904896638959</v>
      </c>
      <c r="BL351" s="1">
        <f t="shared" si="327"/>
        <v>24.706957055128882</v>
      </c>
      <c r="BM351" s="34">
        <f t="shared" si="328"/>
        <v>7.079176075801092</v>
      </c>
      <c r="BN351" s="33">
        <f t="shared" si="329"/>
        <v>0.28778773400239593</v>
      </c>
      <c r="BO351" s="14">
        <f t="shared" si="330"/>
        <v>1.1106333178950132</v>
      </c>
      <c r="BP351" s="1">
        <f t="shared" si="331"/>
        <v>3.4747832581067359</v>
      </c>
      <c r="BQ351" s="1">
        <f t="shared" si="332"/>
        <v>0.90038717899738785</v>
      </c>
      <c r="BR351" s="1">
        <f>SUM(BP$3:BP351)</f>
        <v>398.65975854378985</v>
      </c>
      <c r="BS351" s="1">
        <f>SUM(BQ$3:BQ351)</f>
        <v>240.0164178309212</v>
      </c>
      <c r="BT351" s="1">
        <f t="shared" si="333"/>
        <v>0.33589571495031778</v>
      </c>
      <c r="BU351" s="1">
        <f t="shared" si="334"/>
        <v>4.3518713651540412E-2</v>
      </c>
      <c r="BV351" s="1">
        <f>SUM(BT$3:BT351)</f>
        <v>25.488912978898671</v>
      </c>
      <c r="BW351" s="1">
        <f>SUM(BU$3:BU351)</f>
        <v>6.4604097461598728</v>
      </c>
      <c r="BX351" s="1">
        <f t="shared" si="335"/>
        <v>31.949322725058543</v>
      </c>
      <c r="BY351" s="34">
        <f t="shared" si="336"/>
        <v>19.0285032327388</v>
      </c>
      <c r="BZ351" s="33">
        <f t="shared" si="337"/>
        <v>-4.7782735796261751E-2</v>
      </c>
      <c r="CA351" s="14">
        <f t="shared" si="338"/>
        <v>1.4462037876936709</v>
      </c>
      <c r="CB351" s="1">
        <f t="shared" si="339"/>
        <v>20.928060801370741</v>
      </c>
      <c r="CC351" s="1">
        <f t="shared" si="340"/>
        <v>0.69146548260307561</v>
      </c>
      <c r="CD351" s="1">
        <f>SUM(CB$3:CB351)</f>
        <v>2999.0789789051455</v>
      </c>
      <c r="CE351" s="1">
        <f>SUM(CC$3:CC351)</f>
        <v>193.73507376603698</v>
      </c>
      <c r="CF351" s="1">
        <f t="shared" si="341"/>
        <v>2.0230458774658384</v>
      </c>
      <c r="CG351" s="1">
        <f t="shared" si="342"/>
        <v>3.3420831659148657E-2</v>
      </c>
      <c r="CH351" s="1">
        <f>SUM(CF$3:CF351)</f>
        <v>262.0610189880291</v>
      </c>
      <c r="CI351" s="1">
        <f>SUM(CG$3:CG351)</f>
        <v>5.113479646300565</v>
      </c>
      <c r="CJ351" s="1">
        <f t="shared" si="343"/>
        <v>267.17449863432967</v>
      </c>
      <c r="CK351" s="34">
        <f t="shared" si="344"/>
        <v>256.94753934172854</v>
      </c>
      <c r="CL351" s="33">
        <f t="shared" si="345"/>
        <v>-0.13167535324592619</v>
      </c>
      <c r="CM351" s="14">
        <f t="shared" si="346"/>
        <v>1.5300964051433354</v>
      </c>
      <c r="CN351" s="1">
        <f t="shared" si="347"/>
        <v>7.5944356734120877</v>
      </c>
      <c r="CO351" s="1">
        <f t="shared" si="348"/>
        <v>0.65355359089698839</v>
      </c>
      <c r="CP351" s="1">
        <f>SUM(CN$3:CN351)</f>
        <v>3006.8916678420778</v>
      </c>
      <c r="CQ351" s="1">
        <f>SUM(CO$3:CO351)</f>
        <v>184.89059552697941</v>
      </c>
      <c r="CR351" s="1">
        <f t="shared" si="349"/>
        <v>0.73412878176316843</v>
      </c>
      <c r="CS351" s="1">
        <f t="shared" si="350"/>
        <v>3.1588423560021103E-2</v>
      </c>
      <c r="CT351" s="1">
        <f>SUM(CR$3:CR351)</f>
        <v>249.16330918526523</v>
      </c>
      <c r="CU351" s="1">
        <f>SUM(CS$3:CS351)</f>
        <v>4.8614073757046041</v>
      </c>
      <c r="CV351" s="1">
        <f t="shared" si="351"/>
        <v>254.02471656096984</v>
      </c>
      <c r="CW351" s="34">
        <f t="shared" si="352"/>
        <v>244.30190180956063</v>
      </c>
    </row>
    <row r="352" spans="39:101" x14ac:dyDescent="0.15">
      <c r="AM352" s="12">
        <v>349</v>
      </c>
      <c r="AN352" s="13">
        <f t="shared" si="353"/>
        <v>10789.16905444126</v>
      </c>
      <c r="AO352" s="14">
        <f t="shared" si="312"/>
        <v>6398.4903109119987</v>
      </c>
      <c r="AP352" s="33">
        <f t="shared" si="313"/>
        <v>0.7031932050439843</v>
      </c>
      <c r="AQ352" s="14">
        <f t="shared" si="314"/>
        <v>0.69122090974197081</v>
      </c>
      <c r="AR352" s="1">
        <f t="shared" si="315"/>
        <v>1.4220842761662502</v>
      </c>
      <c r="AS352" s="1">
        <f t="shared" si="316"/>
        <v>1.4467154941439704</v>
      </c>
      <c r="AT352" s="1">
        <f>SUM(AR$3:AR352)</f>
        <v>251.02203347684454</v>
      </c>
      <c r="AU352" s="1">
        <f>SUM(AS$3:AS352)</f>
        <v>347.40778149995532</v>
      </c>
      <c r="AV352" s="1">
        <f t="shared" si="317"/>
        <v>0.13786317010611704</v>
      </c>
      <c r="AW352" s="1">
        <f t="shared" si="318"/>
        <v>7.0125514924478563E-2</v>
      </c>
      <c r="AX352" s="1">
        <f>SUM(AV$3:AV352)</f>
        <v>14.737414428555022</v>
      </c>
      <c r="AY352" s="1">
        <f>SUM(AW$3:AW352)</f>
        <v>9.7812382036224577</v>
      </c>
      <c r="AZ352" s="1">
        <f t="shared" si="319"/>
        <v>24.518652632177478</v>
      </c>
      <c r="BA352" s="1">
        <f t="shared" si="320"/>
        <v>4.9561762249325643</v>
      </c>
      <c r="BB352" s="33">
        <f t="shared" si="321"/>
        <v>0.61930058759431994</v>
      </c>
      <c r="BC352" s="14">
        <f t="shared" si="322"/>
        <v>0.77511352719163529</v>
      </c>
      <c r="BD352" s="1">
        <f t="shared" si="323"/>
        <v>1.6147247718341609</v>
      </c>
      <c r="BE352" s="1">
        <f t="shared" si="324"/>
        <v>1.2901335932339688</v>
      </c>
      <c r="BF352" s="1">
        <f>SUM(BD$3:BD352)</f>
        <v>269.98284872213759</v>
      </c>
      <c r="BG352" s="1">
        <f>SUM(BE$3:BE352)</f>
        <v>318.72273001805769</v>
      </c>
      <c r="BH352" s="1">
        <f t="shared" si="325"/>
        <v>0.15653859593614505</v>
      </c>
      <c r="BI352" s="1">
        <f t="shared" si="326"/>
        <v>6.253564222759099E-2</v>
      </c>
      <c r="BJ352" s="1">
        <f>SUM(BH$3:BH352)</f>
        <v>16.049605161401132</v>
      </c>
      <c r="BK352" s="1">
        <f>SUM(BI$3:BI352)</f>
        <v>8.8764261318914865</v>
      </c>
      <c r="BL352" s="1">
        <f t="shared" si="327"/>
        <v>24.926031293292617</v>
      </c>
      <c r="BM352" s="34">
        <f t="shared" si="328"/>
        <v>7.1731790295096456</v>
      </c>
      <c r="BN352" s="33">
        <f t="shared" si="329"/>
        <v>0.28373011779566221</v>
      </c>
      <c r="BO352" s="14">
        <f t="shared" si="330"/>
        <v>1.1106839969902929</v>
      </c>
      <c r="BP352" s="1">
        <f t="shared" si="331"/>
        <v>3.5244760329609548</v>
      </c>
      <c r="BQ352" s="1">
        <f t="shared" si="332"/>
        <v>0.90034609547790201</v>
      </c>
      <c r="BR352" s="1">
        <f>SUM(BP$3:BP352)</f>
        <v>402.18423457675078</v>
      </c>
      <c r="BS352" s="1">
        <f>SUM(BQ$3:BQ352)</f>
        <v>240.91676392639911</v>
      </c>
      <c r="BT352" s="1">
        <f t="shared" si="333"/>
        <v>0.34167837097315923</v>
      </c>
      <c r="BU352" s="1">
        <f t="shared" si="334"/>
        <v>4.364177601691497E-2</v>
      </c>
      <c r="BV352" s="1">
        <f>SUM(BT$3:BT352)</f>
        <v>25.830591349871831</v>
      </c>
      <c r="BW352" s="1">
        <f>SUM(BU$3:BU352)</f>
        <v>6.5040515221767876</v>
      </c>
      <c r="BX352" s="1">
        <f t="shared" si="335"/>
        <v>32.334642872048619</v>
      </c>
      <c r="BY352" s="34">
        <f t="shared" si="336"/>
        <v>19.326539827695044</v>
      </c>
      <c r="BZ352" s="33">
        <f t="shared" si="337"/>
        <v>-5.1840352002995499E-2</v>
      </c>
      <c r="CA352" s="14">
        <f t="shared" si="338"/>
        <v>1.4462544667889505</v>
      </c>
      <c r="CB352" s="1">
        <f t="shared" si="339"/>
        <v>19.2899924742451</v>
      </c>
      <c r="CC352" s="1">
        <f t="shared" si="340"/>
        <v>0.69144125253438427</v>
      </c>
      <c r="CD352" s="1">
        <f>SUM(CB$3:CB352)</f>
        <v>3018.3689713793906</v>
      </c>
      <c r="CE352" s="1">
        <f>SUM(CC$3:CC352)</f>
        <v>194.42651501857137</v>
      </c>
      <c r="CF352" s="1">
        <f t="shared" si="341"/>
        <v>1.8700576037532055</v>
      </c>
      <c r="CG352" s="1">
        <f t="shared" si="342"/>
        <v>3.351569404645835E-2</v>
      </c>
      <c r="CH352" s="1">
        <f>SUM(CF$3:CF352)</f>
        <v>263.9310765917823</v>
      </c>
      <c r="CI352" s="1">
        <f>SUM(CG$3:CG352)</f>
        <v>5.146995340347023</v>
      </c>
      <c r="CJ352" s="1">
        <f t="shared" si="343"/>
        <v>269.07807193212932</v>
      </c>
      <c r="CK352" s="34">
        <f t="shared" si="344"/>
        <v>258.78408125143528</v>
      </c>
      <c r="CL352" s="33">
        <f t="shared" si="345"/>
        <v>-0.13573296945265997</v>
      </c>
      <c r="CM352" s="14">
        <f t="shared" si="346"/>
        <v>1.5301470842386151</v>
      </c>
      <c r="CN352" s="1">
        <f t="shared" si="347"/>
        <v>7.367406784309491</v>
      </c>
      <c r="CO352" s="1">
        <f t="shared" si="348"/>
        <v>0.6535319449356003</v>
      </c>
      <c r="CP352" s="1">
        <f>SUM(CN$3:CN352)</f>
        <v>3014.2590746263872</v>
      </c>
      <c r="CQ352" s="1">
        <f>SUM(CO$3:CO352)</f>
        <v>185.544127471915</v>
      </c>
      <c r="CR352" s="1">
        <f t="shared" si="349"/>
        <v>0.71422915770111461</v>
      </c>
      <c r="CS352" s="1">
        <f t="shared" si="350"/>
        <v>3.1678145664239515E-2</v>
      </c>
      <c r="CT352" s="1">
        <f>SUM(CR$3:CR352)</f>
        <v>249.87753834296635</v>
      </c>
      <c r="CU352" s="1">
        <f>SUM(CS$3:CS352)</f>
        <v>4.8930855213688433</v>
      </c>
      <c r="CV352" s="1">
        <f t="shared" si="351"/>
        <v>254.77062386433519</v>
      </c>
      <c r="CW352" s="34">
        <f t="shared" si="352"/>
        <v>244.9844528215975</v>
      </c>
    </row>
    <row r="353" spans="39:101" x14ac:dyDescent="0.15">
      <c r="AM353" s="12">
        <v>350</v>
      </c>
      <c r="AN353" s="13">
        <f t="shared" si="353"/>
        <v>10758.342857142858</v>
      </c>
      <c r="AO353" s="14">
        <f t="shared" si="312"/>
        <v>6430.3680699999995</v>
      </c>
      <c r="AP353" s="33">
        <f t="shared" si="313"/>
        <v>0.69914121172564214</v>
      </c>
      <c r="AQ353" s="14">
        <f t="shared" si="314"/>
        <v>0.69128886273235335</v>
      </c>
      <c r="AR353" s="1">
        <f t="shared" si="315"/>
        <v>1.4303262105401695</v>
      </c>
      <c r="AS353" s="1">
        <f t="shared" si="316"/>
        <v>1.4465732834859377</v>
      </c>
      <c r="AT353" s="1">
        <f>SUM(AR$3:AR353)</f>
        <v>252.4523596873847</v>
      </c>
      <c r="AU353" s="1">
        <f>SUM(AS$3:AS353)</f>
        <v>348.85435478344124</v>
      </c>
      <c r="AV353" s="1">
        <f t="shared" si="317"/>
        <v>0.13905949269140536</v>
      </c>
      <c r="AW353" s="1">
        <f t="shared" si="318"/>
        <v>7.0319534613899753E-2</v>
      </c>
      <c r="AX353" s="1">
        <f>SUM(AV$3:AV353)</f>
        <v>14.876473921246427</v>
      </c>
      <c r="AY353" s="1">
        <f>SUM(AW$3:AW353)</f>
        <v>9.8515577382363571</v>
      </c>
      <c r="AZ353" s="1">
        <f t="shared" si="319"/>
        <v>24.728031659482784</v>
      </c>
      <c r="BA353" s="1">
        <f t="shared" si="320"/>
        <v>5.0249161830100704</v>
      </c>
      <c r="BB353" s="33">
        <f t="shared" si="321"/>
        <v>0.61524859427597756</v>
      </c>
      <c r="BC353" s="14">
        <f t="shared" si="322"/>
        <v>0.77518148018201793</v>
      </c>
      <c r="BD353" s="1">
        <f t="shared" si="323"/>
        <v>1.6253592601488129</v>
      </c>
      <c r="BE353" s="1">
        <f t="shared" si="324"/>
        <v>1.2900204991548472</v>
      </c>
      <c r="BF353" s="1">
        <f>SUM(BD$3:BD353)</f>
        <v>271.60820798228639</v>
      </c>
      <c r="BG353" s="1">
        <f>SUM(BE$3:BE353)</f>
        <v>320.01275051721251</v>
      </c>
      <c r="BH353" s="1">
        <f t="shared" si="325"/>
        <v>0.15802103918113461</v>
      </c>
      <c r="BI353" s="1">
        <f t="shared" si="326"/>
        <v>6.270932982002729E-2</v>
      </c>
      <c r="BJ353" s="1">
        <f>SUM(BH$3:BH353)</f>
        <v>16.207626200582268</v>
      </c>
      <c r="BK353" s="1">
        <f>SUM(BI$3:BI353)</f>
        <v>8.9391354617115137</v>
      </c>
      <c r="BL353" s="1">
        <f t="shared" si="327"/>
        <v>25.146761662293784</v>
      </c>
      <c r="BM353" s="34">
        <f t="shared" si="328"/>
        <v>7.2684907388707547</v>
      </c>
      <c r="BN353" s="33">
        <f t="shared" si="329"/>
        <v>0.27967812447731993</v>
      </c>
      <c r="BO353" s="14">
        <f t="shared" si="330"/>
        <v>1.1107519499806755</v>
      </c>
      <c r="BP353" s="1">
        <f t="shared" si="331"/>
        <v>3.5755388515596738</v>
      </c>
      <c r="BQ353" s="1">
        <f t="shared" si="332"/>
        <v>0.90029101458466732</v>
      </c>
      <c r="BR353" s="1">
        <f>SUM(BP$3:BP353)</f>
        <v>405.75977342831044</v>
      </c>
      <c r="BS353" s="1">
        <f>SUM(BQ$3:BQ353)</f>
        <v>241.81705494098378</v>
      </c>
      <c r="BT353" s="1">
        <f t="shared" si="333"/>
        <v>0.34762183279052383</v>
      </c>
      <c r="BU353" s="1">
        <f t="shared" si="334"/>
        <v>4.3764146542310214E-2</v>
      </c>
      <c r="BV353" s="1">
        <f>SUM(BT$3:BT353)</f>
        <v>26.178213182662354</v>
      </c>
      <c r="BW353" s="1">
        <f>SUM(BU$3:BU353)</f>
        <v>6.5478156687190978</v>
      </c>
      <c r="BX353" s="1">
        <f t="shared" si="335"/>
        <v>32.72602885138145</v>
      </c>
      <c r="BY353" s="34">
        <f t="shared" si="336"/>
        <v>19.630397513943258</v>
      </c>
      <c r="BZ353" s="33">
        <f t="shared" si="337"/>
        <v>-5.5892345321337793E-2</v>
      </c>
      <c r="CA353" s="14">
        <f t="shared" si="338"/>
        <v>1.4463224197793334</v>
      </c>
      <c r="CB353" s="1">
        <f t="shared" si="339"/>
        <v>17.891537638128671</v>
      </c>
      <c r="CC353" s="1">
        <f t="shared" si="340"/>
        <v>0.69140876634725112</v>
      </c>
      <c r="CD353" s="1">
        <f>SUM(CB$3:CB353)</f>
        <v>3036.2605090175193</v>
      </c>
      <c r="CE353" s="1">
        <f>SUM(CC$3:CC353)</f>
        <v>195.11792378491862</v>
      </c>
      <c r="CF353" s="1">
        <f t="shared" si="341"/>
        <v>1.7394550481513986</v>
      </c>
      <c r="CG353" s="1">
        <f t="shared" si="342"/>
        <v>3.3610148364102484E-2</v>
      </c>
      <c r="CH353" s="1">
        <f>SUM(CF$3:CF353)</f>
        <v>265.6705316399337</v>
      </c>
      <c r="CI353" s="1">
        <f>SUM(CG$3:CG353)</f>
        <v>5.1806054887111257</v>
      </c>
      <c r="CJ353" s="1">
        <f t="shared" si="343"/>
        <v>270.85113712864484</v>
      </c>
      <c r="CK353" s="34">
        <f t="shared" si="344"/>
        <v>260.48992615122256</v>
      </c>
      <c r="CL353" s="33">
        <f t="shared" si="345"/>
        <v>-0.13978496277100225</v>
      </c>
      <c r="CM353" s="14">
        <f t="shared" si="346"/>
        <v>1.5302150372289975</v>
      </c>
      <c r="CN353" s="1">
        <f t="shared" si="347"/>
        <v>7.1538453076545476</v>
      </c>
      <c r="CO353" s="1">
        <f t="shared" si="348"/>
        <v>0.65350292323022663</v>
      </c>
      <c r="CP353" s="1">
        <f>SUM(CN$3:CN353)</f>
        <v>3021.4129199340418</v>
      </c>
      <c r="CQ353" s="1">
        <f>SUM(CO$3:CO353)</f>
        <v>186.19763039514524</v>
      </c>
      <c r="CR353" s="1">
        <f t="shared" si="349"/>
        <v>0.69551273824419213</v>
      </c>
      <c r="CS353" s="1">
        <f t="shared" si="350"/>
        <v>3.1767503212580463E-2</v>
      </c>
      <c r="CT353" s="1">
        <f>SUM(CR$3:CR353)</f>
        <v>250.57305108121054</v>
      </c>
      <c r="CU353" s="1">
        <f>SUM(CS$3:CS353)</f>
        <v>4.9248530245814237</v>
      </c>
      <c r="CV353" s="1">
        <f t="shared" si="351"/>
        <v>255.49790410579197</v>
      </c>
      <c r="CW353" s="34">
        <f t="shared" si="352"/>
        <v>245.6481980566291</v>
      </c>
    </row>
    <row r="354" spans="39:101" x14ac:dyDescent="0.15">
      <c r="AM354" s="12">
        <v>351</v>
      </c>
      <c r="AN354" s="13">
        <f t="shared" si="353"/>
        <v>10727.692307692307</v>
      </c>
      <c r="AO354" s="14">
        <f t="shared" si="312"/>
        <v>6462.3359778319991</v>
      </c>
      <c r="AP354" s="33">
        <f t="shared" si="313"/>
        <v>0.69509474344618893</v>
      </c>
      <c r="AQ354" s="14">
        <f t="shared" si="314"/>
        <v>0.69137399176833647</v>
      </c>
      <c r="AR354" s="1">
        <f t="shared" si="315"/>
        <v>1.4386528015477871</v>
      </c>
      <c r="AS354" s="1">
        <f t="shared" si="316"/>
        <v>1.4463951665903525</v>
      </c>
      <c r="AT354" s="1">
        <f>SUM(AR$3:AR354)</f>
        <v>253.89101248893249</v>
      </c>
      <c r="AU354" s="1">
        <f>SUM(AS$3:AS354)</f>
        <v>350.30074995003162</v>
      </c>
      <c r="AV354" s="1">
        <f t="shared" si="317"/>
        <v>0.14026864815090923</v>
      </c>
      <c r="AW354" s="1">
        <f t="shared" si="318"/>
        <v>7.0511764371279692E-2</v>
      </c>
      <c r="AX354" s="1">
        <f>SUM(AV$3:AV354)</f>
        <v>15.016742569397337</v>
      </c>
      <c r="AY354" s="1">
        <f>SUM(AW$3:AW354)</f>
        <v>9.922069502607636</v>
      </c>
      <c r="AZ354" s="1">
        <f t="shared" si="319"/>
        <v>24.938812072004971</v>
      </c>
      <c r="BA354" s="1">
        <f t="shared" si="320"/>
        <v>5.0946730667897011</v>
      </c>
      <c r="BB354" s="33">
        <f t="shared" si="321"/>
        <v>0.61120212599652435</v>
      </c>
      <c r="BC354" s="14">
        <f t="shared" si="322"/>
        <v>0.77526660921800084</v>
      </c>
      <c r="BD354" s="1">
        <f t="shared" si="323"/>
        <v>1.6361199633747454</v>
      </c>
      <c r="BE354" s="1">
        <f t="shared" si="324"/>
        <v>1.2898788469797302</v>
      </c>
      <c r="BF354" s="1">
        <f>SUM(BD$3:BD354)</f>
        <v>273.24432794566115</v>
      </c>
      <c r="BG354" s="1">
        <f>SUM(BE$3:BE354)</f>
        <v>321.30262936419223</v>
      </c>
      <c r="BH354" s="1">
        <f t="shared" si="325"/>
        <v>0.15952169642903768</v>
      </c>
      <c r="BI354" s="1">
        <f t="shared" si="326"/>
        <v>6.2881593790261842E-2</v>
      </c>
      <c r="BJ354" s="1">
        <f>SUM(BH$3:BH354)</f>
        <v>16.367147897011307</v>
      </c>
      <c r="BK354" s="1">
        <f>SUM(BI$3:BI354)</f>
        <v>9.002017055501776</v>
      </c>
      <c r="BL354" s="1">
        <f t="shared" si="327"/>
        <v>25.369164952513081</v>
      </c>
      <c r="BM354" s="34">
        <f t="shared" si="328"/>
        <v>7.3651308415095311</v>
      </c>
      <c r="BN354" s="33">
        <f t="shared" si="329"/>
        <v>0.27563165619786673</v>
      </c>
      <c r="BO354" s="14">
        <f t="shared" si="330"/>
        <v>1.1108370790166586</v>
      </c>
      <c r="BP354" s="1">
        <f t="shared" si="331"/>
        <v>3.6280302988207334</v>
      </c>
      <c r="BQ354" s="1">
        <f t="shared" si="332"/>
        <v>0.90022202075323732</v>
      </c>
      <c r="BR354" s="1">
        <f>SUM(BP$3:BP354)</f>
        <v>409.3878037271312</v>
      </c>
      <c r="BS354" s="1">
        <f>SUM(BQ$3:BQ354)</f>
        <v>242.71727696173701</v>
      </c>
      <c r="BT354" s="1">
        <f t="shared" si="333"/>
        <v>0.35373295413502148</v>
      </c>
      <c r="BU354" s="1">
        <f t="shared" si="334"/>
        <v>4.3885823511720316E-2</v>
      </c>
      <c r="BV354" s="1">
        <f>SUM(BT$3:BT354)</f>
        <v>26.531946136797377</v>
      </c>
      <c r="BW354" s="1">
        <f>SUM(BU$3:BU354)</f>
        <v>6.5917014922308184</v>
      </c>
      <c r="BX354" s="1">
        <f t="shared" si="335"/>
        <v>33.123647629028198</v>
      </c>
      <c r="BY354" s="34">
        <f t="shared" si="336"/>
        <v>19.940244644566558</v>
      </c>
      <c r="BZ354" s="33">
        <f t="shared" si="337"/>
        <v>-5.9938813600791015E-2</v>
      </c>
      <c r="CA354" s="14">
        <f t="shared" si="338"/>
        <v>1.4464075488153165</v>
      </c>
      <c r="CB354" s="1">
        <f t="shared" si="339"/>
        <v>16.683680238655956</v>
      </c>
      <c r="CC354" s="1">
        <f t="shared" si="340"/>
        <v>0.69136807314027937</v>
      </c>
      <c r="CD354" s="1">
        <f>SUM(CB$3:CB354)</f>
        <v>3052.9441892561754</v>
      </c>
      <c r="CE354" s="1">
        <f>SUM(CC$3:CC354)</f>
        <v>195.80929185805888</v>
      </c>
      <c r="CF354" s="1">
        <f t="shared" si="341"/>
        <v>1.6266588232689558</v>
      </c>
      <c r="CG354" s="1">
        <f t="shared" si="342"/>
        <v>3.3704193565588618E-2</v>
      </c>
      <c r="CH354" s="1">
        <f>SUM(CF$3:CF354)</f>
        <v>267.29719046320264</v>
      </c>
      <c r="CI354" s="1">
        <f>SUM(CG$3:CG354)</f>
        <v>5.2143096822767143</v>
      </c>
      <c r="CJ354" s="1">
        <f t="shared" si="343"/>
        <v>272.51150014547937</v>
      </c>
      <c r="CK354" s="34">
        <f t="shared" si="344"/>
        <v>262.0828807809259</v>
      </c>
      <c r="CL354" s="33">
        <f t="shared" si="345"/>
        <v>-0.14383143105045548</v>
      </c>
      <c r="CM354" s="14">
        <f t="shared" si="346"/>
        <v>1.5303001662649807</v>
      </c>
      <c r="CN354" s="1">
        <f t="shared" si="347"/>
        <v>6.9525832615070353</v>
      </c>
      <c r="CO354" s="1">
        <f t="shared" si="348"/>
        <v>0.65346656952976112</v>
      </c>
      <c r="CP354" s="1">
        <f>SUM(CN$3:CN354)</f>
        <v>3028.3655031955491</v>
      </c>
      <c r="CQ354" s="1">
        <f>SUM(CO$3:CO354)</f>
        <v>186.85109696467501</v>
      </c>
      <c r="CR354" s="1">
        <f t="shared" si="349"/>
        <v>0.67787686799693603</v>
      </c>
      <c r="CS354" s="1">
        <f t="shared" si="350"/>
        <v>3.1856495264575853E-2</v>
      </c>
      <c r="CT354" s="1">
        <f>SUM(CR$3:CR354)</f>
        <v>251.25092794920747</v>
      </c>
      <c r="CU354" s="1">
        <f>SUM(CS$3:CS354)</f>
        <v>4.9567095198459992</v>
      </c>
      <c r="CV354" s="1">
        <f t="shared" si="351"/>
        <v>256.20763746905345</v>
      </c>
      <c r="CW354" s="34">
        <f t="shared" si="352"/>
        <v>246.29421842936148</v>
      </c>
    </row>
    <row r="355" spans="39:101" x14ac:dyDescent="0.15">
      <c r="AM355" s="12">
        <v>352</v>
      </c>
      <c r="AN355" s="13">
        <f t="shared" si="353"/>
        <v>10697.215909090908</v>
      </c>
      <c r="AO355" s="14">
        <f t="shared" si="312"/>
        <v>6494.3940344079992</v>
      </c>
      <c r="AP355" s="33">
        <f t="shared" si="313"/>
        <v>0.69105370346804884</v>
      </c>
      <c r="AQ355" s="14">
        <f t="shared" si="314"/>
        <v>0.69147620011234423</v>
      </c>
      <c r="AR355" s="1">
        <f t="shared" si="315"/>
        <v>1.4470655391636078</v>
      </c>
      <c r="AS355" s="1">
        <f t="shared" si="316"/>
        <v>1.4461813723126404</v>
      </c>
      <c r="AT355" s="1">
        <f>SUM(AR$3:AR355)</f>
        <v>255.33807802809611</v>
      </c>
      <c r="AU355" s="1">
        <f>SUM(AS$3:AS355)</f>
        <v>351.74693132234427</v>
      </c>
      <c r="AV355" s="1">
        <f t="shared" si="317"/>
        <v>0.14149085271821943</v>
      </c>
      <c r="AW355" s="1">
        <f t="shared" si="318"/>
        <v>7.0702200424173536E-2</v>
      </c>
      <c r="AX355" s="1">
        <f>SUM(AV$3:AV355)</f>
        <v>15.158233422115556</v>
      </c>
      <c r="AY355" s="1">
        <f>SUM(AW$3:AW355)</f>
        <v>9.9927717030318099</v>
      </c>
      <c r="AZ355" s="1">
        <f t="shared" si="319"/>
        <v>25.151005125147364</v>
      </c>
      <c r="BA355" s="1">
        <f t="shared" si="320"/>
        <v>5.165461719083746</v>
      </c>
      <c r="BB355" s="33">
        <f t="shared" si="321"/>
        <v>0.60716108601838459</v>
      </c>
      <c r="BC355" s="14">
        <f t="shared" si="322"/>
        <v>0.77536881756200859</v>
      </c>
      <c r="BD355" s="1">
        <f t="shared" si="323"/>
        <v>1.6470093736701044</v>
      </c>
      <c r="BE355" s="1">
        <f t="shared" si="324"/>
        <v>1.2897088164369299</v>
      </c>
      <c r="BF355" s="1">
        <f>SUM(BD$3:BD355)</f>
        <v>274.89133731933129</v>
      </c>
      <c r="BG355" s="1">
        <f>SUM(BE$3:BE355)</f>
        <v>322.59233818062916</v>
      </c>
      <c r="BH355" s="1">
        <f t="shared" si="325"/>
        <v>0.16104091653663241</v>
      </c>
      <c r="BI355" s="1">
        <f t="shared" si="326"/>
        <v>6.3052431025805461E-2</v>
      </c>
      <c r="BJ355" s="1">
        <f>SUM(BH$3:BH355)</f>
        <v>16.528188813547938</v>
      </c>
      <c r="BK355" s="1">
        <f>SUM(BI$3:BI355)</f>
        <v>9.065069486527582</v>
      </c>
      <c r="BL355" s="1">
        <f t="shared" si="327"/>
        <v>25.593258300075519</v>
      </c>
      <c r="BM355" s="34">
        <f t="shared" si="328"/>
        <v>7.4631193270203564</v>
      </c>
      <c r="BN355" s="33">
        <f t="shared" si="329"/>
        <v>0.27159061621972674</v>
      </c>
      <c r="BO355" s="14">
        <f t="shared" si="330"/>
        <v>1.1109392873606665</v>
      </c>
      <c r="BP355" s="1">
        <f t="shared" si="331"/>
        <v>3.6820123387141015</v>
      </c>
      <c r="BQ355" s="1">
        <f t="shared" si="332"/>
        <v>0.90013919876374837</v>
      </c>
      <c r="BR355" s="1">
        <f>SUM(BP$3:BP355)</f>
        <v>413.06981606584532</v>
      </c>
      <c r="BS355" s="1">
        <f>SUM(BQ$3:BQ355)</f>
        <v>243.61741616050077</v>
      </c>
      <c r="BT355" s="1">
        <f t="shared" si="333"/>
        <v>0.36001898422982326</v>
      </c>
      <c r="BU355" s="1">
        <f t="shared" si="334"/>
        <v>4.400680527289437E-2</v>
      </c>
      <c r="BV355" s="1">
        <f>SUM(BT$3:BT355)</f>
        <v>26.891965121027201</v>
      </c>
      <c r="BW355" s="1">
        <f>SUM(BU$3:BU355)</f>
        <v>6.6357082975037125</v>
      </c>
      <c r="BX355" s="1">
        <f t="shared" si="335"/>
        <v>33.527673418530917</v>
      </c>
      <c r="BY355" s="34">
        <f t="shared" si="336"/>
        <v>20.25625682352349</v>
      </c>
      <c r="BZ355" s="33">
        <f t="shared" si="337"/>
        <v>-6.3979853578930934E-2</v>
      </c>
      <c r="CA355" s="14">
        <f t="shared" si="338"/>
        <v>1.4465097571593242</v>
      </c>
      <c r="CB355" s="1">
        <f t="shared" si="339"/>
        <v>15.629920108621628</v>
      </c>
      <c r="CC355" s="1">
        <f t="shared" si="340"/>
        <v>0.6913192220450789</v>
      </c>
      <c r="CD355" s="1">
        <f>SUM(CB$3:CB355)</f>
        <v>3068.5741093647971</v>
      </c>
      <c r="CE355" s="1">
        <f>SUM(CC$3:CC355)</f>
        <v>196.50061108010397</v>
      </c>
      <c r="CF355" s="1">
        <f t="shared" si="341"/>
        <v>1.5282588550652259</v>
      </c>
      <c r="CG355" s="1">
        <f t="shared" si="342"/>
        <v>3.3797828633314972E-2</v>
      </c>
      <c r="CH355" s="1">
        <f>SUM(CF$3:CF355)</f>
        <v>268.82544931826789</v>
      </c>
      <c r="CI355" s="1">
        <f>SUM(CG$3:CG355)</f>
        <v>5.248107510910029</v>
      </c>
      <c r="CJ355" s="1">
        <f t="shared" si="343"/>
        <v>274.0735568291779</v>
      </c>
      <c r="CK355" s="34">
        <f t="shared" si="344"/>
        <v>263.57734180735787</v>
      </c>
      <c r="CL355" s="33">
        <f t="shared" si="345"/>
        <v>-0.14787247102859538</v>
      </c>
      <c r="CM355" s="14">
        <f t="shared" si="346"/>
        <v>1.5304023746089885</v>
      </c>
      <c r="CN355" s="1">
        <f t="shared" si="347"/>
        <v>6.762583955242226</v>
      </c>
      <c r="CO355" s="1">
        <f t="shared" si="348"/>
        <v>0.65342292758497311</v>
      </c>
      <c r="CP355" s="1">
        <f>SUM(CN$3:CN355)</f>
        <v>3035.1280871507911</v>
      </c>
      <c r="CQ355" s="1">
        <f>SUM(CO$3:CO355)</f>
        <v>187.50451989225999</v>
      </c>
      <c r="CR355" s="1">
        <f t="shared" si="349"/>
        <v>0.66123043117923985</v>
      </c>
      <c r="CS355" s="1">
        <f t="shared" si="350"/>
        <v>3.1945120904154245E-2</v>
      </c>
      <c r="CT355" s="1">
        <f>SUM(CR$3:CR355)</f>
        <v>251.9121583803867</v>
      </c>
      <c r="CU355" s="1">
        <f>SUM(CS$3:CS355)</f>
        <v>4.9886546407501537</v>
      </c>
      <c r="CV355" s="1">
        <f t="shared" si="351"/>
        <v>256.90081302113686</v>
      </c>
      <c r="CW355" s="34">
        <f t="shared" si="352"/>
        <v>246.92350373963654</v>
      </c>
    </row>
    <row r="356" spans="39:101" x14ac:dyDescent="0.15">
      <c r="AM356" s="12">
        <v>353</v>
      </c>
      <c r="AN356" s="13">
        <f t="shared" si="353"/>
        <v>10666.912181303116</v>
      </c>
      <c r="AO356" s="14">
        <f t="shared" si="312"/>
        <v>6526.542239727999</v>
      </c>
      <c r="AP356" s="33">
        <f t="shared" si="313"/>
        <v>0.68701799614982295</v>
      </c>
      <c r="AQ356" s="14">
        <f t="shared" si="314"/>
        <v>0.69159539212297705</v>
      </c>
      <c r="AR356" s="1">
        <f t="shared" si="315"/>
        <v>1.4555659467498474</v>
      </c>
      <c r="AS356" s="1">
        <f t="shared" si="316"/>
        <v>1.4459321322693017</v>
      </c>
      <c r="AT356" s="1">
        <f>SUM(AR$3:AR356)</f>
        <v>256.79364397484596</v>
      </c>
      <c r="AU356" s="1">
        <f>SUM(AS$3:AS356)</f>
        <v>353.19286345461359</v>
      </c>
      <c r="AV356" s="1">
        <f t="shared" si="317"/>
        <v>0.14272632755630449</v>
      </c>
      <c r="AW356" s="1">
        <f t="shared" si="318"/>
        <v>7.0890839262647706E-2</v>
      </c>
      <c r="AX356" s="1">
        <f>SUM(AV$3:AV356)</f>
        <v>15.300959749671861</v>
      </c>
      <c r="AY356" s="1">
        <f>SUM(AW$3:AW356)</f>
        <v>10.063662542294457</v>
      </c>
      <c r="AZ356" s="1">
        <f t="shared" si="319"/>
        <v>25.36462229196632</v>
      </c>
      <c r="BA356" s="1">
        <f t="shared" si="320"/>
        <v>5.237297207377404</v>
      </c>
      <c r="BB356" s="33">
        <f t="shared" si="321"/>
        <v>0.60312537870015837</v>
      </c>
      <c r="BC356" s="14">
        <f t="shared" si="322"/>
        <v>0.77548800957264152</v>
      </c>
      <c r="BD356" s="1">
        <f t="shared" si="323"/>
        <v>1.6580300470114133</v>
      </c>
      <c r="BE356" s="1">
        <f t="shared" si="324"/>
        <v>1.289510589017467</v>
      </c>
      <c r="BF356" s="1">
        <f>SUM(BD$3:BD356)</f>
        <v>276.54936736634272</v>
      </c>
      <c r="BG356" s="1">
        <f>SUM(BE$3:BE356)</f>
        <v>323.88184876964664</v>
      </c>
      <c r="BH356" s="1">
        <f t="shared" si="325"/>
        <v>0.16257905738750802</v>
      </c>
      <c r="BI356" s="1">
        <f t="shared" si="326"/>
        <v>6.32218386004397E-2</v>
      </c>
      <c r="BJ356" s="1">
        <f>SUM(BH$3:BH356)</f>
        <v>16.690767870935446</v>
      </c>
      <c r="BK356" s="1">
        <f>SUM(BI$3:BI356)</f>
        <v>9.1282913251280213</v>
      </c>
      <c r="BL356" s="1">
        <f t="shared" si="327"/>
        <v>25.819059196063467</v>
      </c>
      <c r="BM356" s="34">
        <f t="shared" si="328"/>
        <v>7.5624765458074243</v>
      </c>
      <c r="BN356" s="33">
        <f t="shared" si="329"/>
        <v>0.26755490890150069</v>
      </c>
      <c r="BO356" s="14">
        <f t="shared" si="330"/>
        <v>1.1110584793712994</v>
      </c>
      <c r="BP356" s="1">
        <f t="shared" si="331"/>
        <v>3.7375505615116418</v>
      </c>
      <c r="BQ356" s="1">
        <f t="shared" si="332"/>
        <v>0.90004263372874604</v>
      </c>
      <c r="BR356" s="1">
        <f>SUM(BP$3:BP356)</f>
        <v>416.80736662735694</v>
      </c>
      <c r="BS356" s="1">
        <f>SUM(BQ$3:BQ356)</f>
        <v>244.51745879422953</v>
      </c>
      <c r="BT356" s="1">
        <f t="shared" si="333"/>
        <v>0.36648759672600267</v>
      </c>
      <c r="BU356" s="1">
        <f t="shared" si="334"/>
        <v>4.4127090236978798E-2</v>
      </c>
      <c r="BV356" s="1">
        <f>SUM(BT$3:BT356)</f>
        <v>27.258452717753205</v>
      </c>
      <c r="BW356" s="1">
        <f>SUM(BU$3:BU356)</f>
        <v>6.6798353877406909</v>
      </c>
      <c r="BX356" s="1">
        <f t="shared" si="335"/>
        <v>33.938288105493896</v>
      </c>
      <c r="BY356" s="34">
        <f t="shared" si="336"/>
        <v>20.578617330012513</v>
      </c>
      <c r="BZ356" s="33">
        <f t="shared" si="337"/>
        <v>-6.801556089715699E-2</v>
      </c>
      <c r="CA356" s="14">
        <f t="shared" si="338"/>
        <v>1.4466289491699571</v>
      </c>
      <c r="CB356" s="1">
        <f t="shared" si="339"/>
        <v>14.702517876931886</v>
      </c>
      <c r="CC356" s="1">
        <f t="shared" si="340"/>
        <v>0.6912622622226503</v>
      </c>
      <c r="CD356" s="1">
        <f>SUM(CB$3:CB356)</f>
        <v>3083.2766272417289</v>
      </c>
      <c r="CE356" s="1">
        <f>SUM(CC$3:CC356)</f>
        <v>197.1918733423266</v>
      </c>
      <c r="CF356" s="1">
        <f t="shared" si="341"/>
        <v>1.4416635584880431</v>
      </c>
      <c r="CG356" s="1">
        <f t="shared" si="342"/>
        <v>3.3891052578416049E-2</v>
      </c>
      <c r="CH356" s="1">
        <f>SUM(CF$3:CF356)</f>
        <v>270.2671128767559</v>
      </c>
      <c r="CI356" s="1">
        <f>SUM(CG$3:CG356)</f>
        <v>5.281998563488445</v>
      </c>
      <c r="CJ356" s="1">
        <f t="shared" si="343"/>
        <v>275.54911144024436</v>
      </c>
      <c r="CK356" s="34">
        <f t="shared" si="344"/>
        <v>264.98511431326745</v>
      </c>
      <c r="CL356" s="33">
        <f t="shared" si="345"/>
        <v>-0.15190817834682147</v>
      </c>
      <c r="CM356" s="14">
        <f t="shared" si="346"/>
        <v>1.5305215666196215</v>
      </c>
      <c r="CN356" s="1">
        <f t="shared" si="347"/>
        <v>6.5829240458463048</v>
      </c>
      <c r="CO356" s="1">
        <f t="shared" si="348"/>
        <v>0.65337204114584602</v>
      </c>
      <c r="CP356" s="1">
        <f>SUM(CN$3:CN356)</f>
        <v>3041.7110111966372</v>
      </c>
      <c r="CQ356" s="1">
        <f>SUM(CO$3:CO356)</f>
        <v>188.15789193340584</v>
      </c>
      <c r="CR356" s="1">
        <f t="shared" si="349"/>
        <v>0.64549227449548485</v>
      </c>
      <c r="CS356" s="1">
        <f t="shared" si="350"/>
        <v>3.2033379239511613E-2</v>
      </c>
      <c r="CT356" s="1">
        <f>SUM(CR$3:CR356)</f>
        <v>252.5576506548822</v>
      </c>
      <c r="CU356" s="1">
        <f>SUM(CS$3:CS356)</f>
        <v>5.0206880199896657</v>
      </c>
      <c r="CV356" s="1">
        <f t="shared" si="351"/>
        <v>257.57833867487187</v>
      </c>
      <c r="CW356" s="34">
        <f t="shared" si="352"/>
        <v>247.53696263489252</v>
      </c>
    </row>
    <row r="357" spans="39:101" x14ac:dyDescent="0.15">
      <c r="AM357" s="12">
        <v>354</v>
      </c>
      <c r="AN357" s="13">
        <f t="shared" si="353"/>
        <v>10636.779661016948</v>
      </c>
      <c r="AO357" s="14">
        <f t="shared" si="312"/>
        <v>6558.7805937919984</v>
      </c>
      <c r="AP357" s="33">
        <f t="shared" si="313"/>
        <v>0.68298752693080489</v>
      </c>
      <c r="AQ357" s="14">
        <f t="shared" si="314"/>
        <v>0.69173147323952933</v>
      </c>
      <c r="AR357" s="1">
        <f t="shared" si="315"/>
        <v>1.4641555820115473</v>
      </c>
      <c r="AS357" s="1">
        <f t="shared" si="316"/>
        <v>1.4456476807637246</v>
      </c>
      <c r="AT357" s="1">
        <f>SUM(AR$3:AR357)</f>
        <v>258.25779955685749</v>
      </c>
      <c r="AU357" s="1">
        <f>SUM(AS$3:AS357)</f>
        <v>354.63851113537731</v>
      </c>
      <c r="AV357" s="1">
        <f t="shared" si="317"/>
        <v>0.14397529889780214</v>
      </c>
      <c r="AW357" s="1">
        <f t="shared" si="318"/>
        <v>7.1077677637549797E-2</v>
      </c>
      <c r="AX357" s="1">
        <f>SUM(AV$3:AV357)</f>
        <v>15.444935048569663</v>
      </c>
      <c r="AY357" s="1">
        <f>SUM(AW$3:AW357)</f>
        <v>10.134740219932008</v>
      </c>
      <c r="AZ357" s="1">
        <f t="shared" si="319"/>
        <v>25.579675268501671</v>
      </c>
      <c r="BA357" s="1">
        <f t="shared" si="320"/>
        <v>5.3101948286376555</v>
      </c>
      <c r="BB357" s="33">
        <f t="shared" si="321"/>
        <v>0.59909490948114041</v>
      </c>
      <c r="BC357" s="14">
        <f t="shared" si="322"/>
        <v>0.7756240906891938</v>
      </c>
      <c r="BD357" s="1">
        <f t="shared" si="323"/>
        <v>1.6691846052674233</v>
      </c>
      <c r="BE357" s="1">
        <f t="shared" si="324"/>
        <v>1.2892843479261109</v>
      </c>
      <c r="BF357" s="1">
        <f>SUM(BD$3:BD357)</f>
        <v>278.21855197161017</v>
      </c>
      <c r="BG357" s="1">
        <f>SUM(BE$3:BE357)</f>
        <v>325.17113311757277</v>
      </c>
      <c r="BH357" s="1">
        <f t="shared" si="325"/>
        <v>0.16413648618462995</v>
      </c>
      <c r="BI357" s="1">
        <f t="shared" si="326"/>
        <v>6.3389813773033793E-2</v>
      </c>
      <c r="BJ357" s="1">
        <f>SUM(BH$3:BH357)</f>
        <v>16.854904357120077</v>
      </c>
      <c r="BK357" s="1">
        <f>SUM(BI$3:BI357)</f>
        <v>9.1916811389010551</v>
      </c>
      <c r="BL357" s="1">
        <f t="shared" si="327"/>
        <v>26.04658549602113</v>
      </c>
      <c r="BM357" s="34">
        <f t="shared" si="328"/>
        <v>7.6632232182190219</v>
      </c>
      <c r="BN357" s="33">
        <f t="shared" si="329"/>
        <v>0.26352443968248268</v>
      </c>
      <c r="BO357" s="14">
        <f t="shared" si="330"/>
        <v>1.1111945604878515</v>
      </c>
      <c r="BP357" s="1">
        <f t="shared" si="331"/>
        <v>3.7947144530688979</v>
      </c>
      <c r="BQ357" s="1">
        <f t="shared" si="332"/>
        <v>0.89993241108106814</v>
      </c>
      <c r="BR357" s="1">
        <f>SUM(BP$3:BP357)</f>
        <v>420.60208108042582</v>
      </c>
      <c r="BS357" s="1">
        <f>SUM(BQ$3:BQ357)</f>
        <v>245.41739120531059</v>
      </c>
      <c r="BT357" s="1">
        <f t="shared" si="333"/>
        <v>0.37314692121844162</v>
      </c>
      <c r="BU357" s="1">
        <f t="shared" si="334"/>
        <v>4.4246676878152515E-2</v>
      </c>
      <c r="BV357" s="1">
        <f>SUM(BT$3:BT357)</f>
        <v>27.631599638971647</v>
      </c>
      <c r="BW357" s="1">
        <f>SUM(BU$3:BU357)</f>
        <v>6.7240820646188437</v>
      </c>
      <c r="BX357" s="1">
        <f t="shared" si="335"/>
        <v>34.355681703590491</v>
      </c>
      <c r="BY357" s="34">
        <f t="shared" si="336"/>
        <v>20.907517574352802</v>
      </c>
      <c r="BZ357" s="33">
        <f t="shared" si="337"/>
        <v>-7.2046030116175011E-2</v>
      </c>
      <c r="CA357" s="14">
        <f t="shared" si="338"/>
        <v>1.4467650302865094</v>
      </c>
      <c r="CB357" s="1">
        <f t="shared" si="339"/>
        <v>13.880015295603229</v>
      </c>
      <c r="CC357" s="1">
        <f t="shared" si="340"/>
        <v>0.69119724285979289</v>
      </c>
      <c r="CD357" s="1">
        <f>SUM(CB$3:CB357)</f>
        <v>3097.1566425373321</v>
      </c>
      <c r="CE357" s="1">
        <f>SUM(CC$3:CC357)</f>
        <v>197.8830705851864</v>
      </c>
      <c r="CF357" s="1">
        <f t="shared" si="341"/>
        <v>1.3648681707343173</v>
      </c>
      <c r="CG357" s="1">
        <f t="shared" si="342"/>
        <v>3.3983864440606484E-2</v>
      </c>
      <c r="CH357" s="1">
        <f>SUM(CF$3:CF357)</f>
        <v>271.63198104749023</v>
      </c>
      <c r="CI357" s="1">
        <f>SUM(CG$3:CG357)</f>
        <v>5.3159824279290513</v>
      </c>
      <c r="CJ357" s="1">
        <f t="shared" si="343"/>
        <v>276.94796347541927</v>
      </c>
      <c r="CK357" s="34">
        <f t="shared" si="344"/>
        <v>266.31599861956119</v>
      </c>
      <c r="CL357" s="33">
        <f t="shared" si="345"/>
        <v>-0.15593864756583947</v>
      </c>
      <c r="CM357" s="14">
        <f t="shared" si="346"/>
        <v>1.5306576477361737</v>
      </c>
      <c r="CN357" s="1">
        <f t="shared" si="347"/>
        <v>6.4127784587703704</v>
      </c>
      <c r="CO357" s="1">
        <f t="shared" si="348"/>
        <v>0.65331395395893344</v>
      </c>
      <c r="CP357" s="1">
        <f>SUM(CN$3:CN357)</f>
        <v>3048.1237896554076</v>
      </c>
      <c r="CQ357" s="1">
        <f>SUM(CO$3:CO357)</f>
        <v>188.81120588736476</v>
      </c>
      <c r="CR357" s="1">
        <f t="shared" si="349"/>
        <v>0.63058988177908648</v>
      </c>
      <c r="CS357" s="1">
        <f t="shared" si="350"/>
        <v>3.2121269402980893E-2</v>
      </c>
      <c r="CT357" s="1">
        <f>SUM(CR$3:CR357)</f>
        <v>253.18824053666128</v>
      </c>
      <c r="CU357" s="1">
        <f>SUM(CS$3:CS357)</f>
        <v>5.0528092893926466</v>
      </c>
      <c r="CV357" s="1">
        <f t="shared" si="351"/>
        <v>258.24104982605394</v>
      </c>
      <c r="CW357" s="34">
        <f t="shared" si="352"/>
        <v>248.13543124726863</v>
      </c>
    </row>
    <row r="358" spans="39:101" x14ac:dyDescent="0.15">
      <c r="AM358" s="12">
        <v>355</v>
      </c>
      <c r="AN358" s="13">
        <f t="shared" si="353"/>
        <v>10606.816901408451</v>
      </c>
      <c r="AO358" s="14">
        <f t="shared" si="312"/>
        <v>6591.1090965999992</v>
      </c>
      <c r="AP358" s="33">
        <f t="shared" si="313"/>
        <v>0.67896220231576199</v>
      </c>
      <c r="AQ358" s="14">
        <f t="shared" si="314"/>
        <v>0.69188434996676873</v>
      </c>
      <c r="AR358" s="1">
        <f t="shared" si="315"/>
        <v>1.4728360379845333</v>
      </c>
      <c r="AS358" s="1">
        <f t="shared" si="316"/>
        <v>1.4453282547119761</v>
      </c>
      <c r="AT358" s="1">
        <f>SUM(AR$3:AR358)</f>
        <v>259.730635594842</v>
      </c>
      <c r="AU358" s="1">
        <f>SUM(AS$3:AS358)</f>
        <v>356.08383939008928</v>
      </c>
      <c r="AV358" s="1">
        <f t="shared" si="317"/>
        <v>0.14523799819014149</v>
      </c>
      <c r="AW358" s="1">
        <f t="shared" si="318"/>
        <v>7.1262712558715482E-2</v>
      </c>
      <c r="AX358" s="1">
        <f>SUM(AV$3:AV358)</f>
        <v>15.590173046759805</v>
      </c>
      <c r="AY358" s="1">
        <f>SUM(AW$3:AW358)</f>
        <v>10.206002932490723</v>
      </c>
      <c r="AZ358" s="1">
        <f t="shared" si="319"/>
        <v>25.796175979250528</v>
      </c>
      <c r="BA358" s="1">
        <f t="shared" si="320"/>
        <v>5.3841701142690823</v>
      </c>
      <c r="BB358" s="33">
        <f t="shared" si="321"/>
        <v>0.59506958486609762</v>
      </c>
      <c r="BC358" s="14">
        <f t="shared" si="322"/>
        <v>0.77577696741643309</v>
      </c>
      <c r="BD358" s="1">
        <f t="shared" si="323"/>
        <v>1.680475738354229</v>
      </c>
      <c r="BE358" s="1">
        <f t="shared" si="324"/>
        <v>1.2890302780324814</v>
      </c>
      <c r="BF358" s="1">
        <f>SUM(BD$3:BD358)</f>
        <v>279.8990277099644</v>
      </c>
      <c r="BG358" s="1">
        <f>SUM(BE$3:BE358)</f>
        <v>326.46016339560526</v>
      </c>
      <c r="BH358" s="1">
        <f t="shared" si="325"/>
        <v>0.16571357975437537</v>
      </c>
      <c r="BI358" s="1">
        <f t="shared" si="326"/>
        <v>6.3556353986323741E-2</v>
      </c>
      <c r="BJ358" s="1">
        <f>SUM(BH$3:BH358)</f>
        <v>17.020617936874451</v>
      </c>
      <c r="BK358" s="1">
        <f>SUM(BI$3:BI358)</f>
        <v>9.2552374928873782</v>
      </c>
      <c r="BL358" s="1">
        <f t="shared" si="327"/>
        <v>26.27585542976183</v>
      </c>
      <c r="BM358" s="34">
        <f t="shared" si="328"/>
        <v>7.7653804439870733</v>
      </c>
      <c r="BN358" s="33">
        <f t="shared" si="329"/>
        <v>0.25949911506743989</v>
      </c>
      <c r="BO358" s="14">
        <f t="shared" si="330"/>
        <v>1.1113474372150907</v>
      </c>
      <c r="BP358" s="1">
        <f t="shared" si="331"/>
        <v>3.8535776884638513</v>
      </c>
      <c r="BQ358" s="1">
        <f t="shared" si="332"/>
        <v>0.89980861656178868</v>
      </c>
      <c r="BR358" s="1">
        <f>SUM(BP$3:BP358)</f>
        <v>424.45565876888969</v>
      </c>
      <c r="BS358" s="1">
        <f>SUM(BQ$3:BQ358)</f>
        <v>246.31719982187238</v>
      </c>
      <c r="BT358" s="1">
        <f t="shared" si="333"/>
        <v>0.38000557761240755</v>
      </c>
      <c r="BU358" s="1">
        <f t="shared" si="334"/>
        <v>4.4365563733254856E-2</v>
      </c>
      <c r="BV358" s="1">
        <f>SUM(BT$3:BT358)</f>
        <v>28.011605216584055</v>
      </c>
      <c r="BW358" s="1">
        <f>SUM(BU$3:BU358)</f>
        <v>6.7684476283520985</v>
      </c>
      <c r="BX358" s="1">
        <f t="shared" si="335"/>
        <v>34.780052844936151</v>
      </c>
      <c r="BY358" s="34">
        <f t="shared" si="336"/>
        <v>21.243157588231956</v>
      </c>
      <c r="BZ358" s="33">
        <f t="shared" si="337"/>
        <v>-7.6071354731217816E-2</v>
      </c>
      <c r="CA358" s="14">
        <f t="shared" si="338"/>
        <v>1.4469179070137483</v>
      </c>
      <c r="CB358" s="1">
        <f t="shared" si="339"/>
        <v>13.145552666089493</v>
      </c>
      <c r="CC358" s="1">
        <f t="shared" si="340"/>
        <v>0.69112421316553529</v>
      </c>
      <c r="CD358" s="1">
        <f>SUM(CB$3:CB358)</f>
        <v>3110.3021952034214</v>
      </c>
      <c r="CE358" s="1">
        <f>SUM(CC$3:CC358)</f>
        <v>198.57419479835193</v>
      </c>
      <c r="CF358" s="1">
        <f t="shared" si="341"/>
        <v>1.2962975545727138</v>
      </c>
      <c r="CG358" s="1">
        <f t="shared" si="342"/>
        <v>3.407626328802292E-2</v>
      </c>
      <c r="CH358" s="1">
        <f>SUM(CF$3:CF358)</f>
        <v>272.92827860206296</v>
      </c>
      <c r="CI358" s="1">
        <f>SUM(CG$3:CG358)</f>
        <v>5.3500586912170744</v>
      </c>
      <c r="CJ358" s="1">
        <f t="shared" si="343"/>
        <v>278.27833729328006</v>
      </c>
      <c r="CK358" s="34">
        <f t="shared" si="344"/>
        <v>267.57821991084586</v>
      </c>
      <c r="CL358" s="33">
        <f t="shared" si="345"/>
        <v>-0.15996397218088229</v>
      </c>
      <c r="CM358" s="14">
        <f t="shared" si="346"/>
        <v>1.5308105244634131</v>
      </c>
      <c r="CN358" s="1">
        <f t="shared" si="347"/>
        <v>6.2514076536511052</v>
      </c>
      <c r="CO358" s="1">
        <f t="shared" si="348"/>
        <v>0.6532487097647337</v>
      </c>
      <c r="CP358" s="1">
        <f>SUM(CN$3:CN358)</f>
        <v>3054.3751973090589</v>
      </c>
      <c r="CQ358" s="1">
        <f>SUM(CO$3:CO358)</f>
        <v>189.4644545971295</v>
      </c>
      <c r="CR358" s="1">
        <f t="shared" si="349"/>
        <v>0.61645825473503957</v>
      </c>
      <c r="CS358" s="1">
        <f t="shared" si="350"/>
        <v>3.2208790550900063E-2</v>
      </c>
      <c r="CT358" s="1">
        <f>SUM(CR$3:CR358)</f>
        <v>253.80469879139633</v>
      </c>
      <c r="CU358" s="1">
        <f>SUM(CS$3:CS358)</f>
        <v>5.0850180799435467</v>
      </c>
      <c r="CV358" s="1">
        <f t="shared" si="351"/>
        <v>258.88971687133989</v>
      </c>
      <c r="CW358" s="34">
        <f t="shared" si="352"/>
        <v>248.71968071145278</v>
      </c>
    </row>
    <row r="359" spans="39:101" x14ac:dyDescent="0.15">
      <c r="AM359" s="12">
        <v>356</v>
      </c>
      <c r="AN359" s="13">
        <f t="shared" si="353"/>
        <v>10577.022471910112</v>
      </c>
      <c r="AO359" s="14">
        <f t="shared" si="312"/>
        <v>6623.5277481519997</v>
      </c>
      <c r="AP359" s="33">
        <f t="shared" si="313"/>
        <v>0.67494192985996959</v>
      </c>
      <c r="AQ359" s="14">
        <f t="shared" si="314"/>
        <v>0.69205392985996961</v>
      </c>
      <c r="AR359" s="1">
        <f t="shared" si="315"/>
        <v>1.4816089440575582</v>
      </c>
      <c r="AS359" s="1">
        <f t="shared" si="316"/>
        <v>1.4449740935686042</v>
      </c>
      <c r="AT359" s="1">
        <f>SUM(AR$3:AR359)</f>
        <v>261.21224453889954</v>
      </c>
      <c r="AU359" s="1">
        <f>SUM(AS$3:AS359)</f>
        <v>357.52881348365787</v>
      </c>
      <c r="AV359" s="1">
        <f t="shared" si="317"/>
        <v>0.14651466224569187</v>
      </c>
      <c r="AW359" s="1">
        <f t="shared" si="318"/>
        <v>7.1445941293114323E-2</v>
      </c>
      <c r="AX359" s="1">
        <f>SUM(AV$3:AV359)</f>
        <v>15.736687709005498</v>
      </c>
      <c r="AY359" s="1">
        <f>SUM(AW$3:AW359)</f>
        <v>10.277448873783836</v>
      </c>
      <c r="AZ359" s="1">
        <f t="shared" si="319"/>
        <v>26.014136582789334</v>
      </c>
      <c r="BA359" s="1">
        <f t="shared" si="320"/>
        <v>5.4592388352216616</v>
      </c>
      <c r="BB359" s="33">
        <f t="shared" si="321"/>
        <v>0.59104931241030523</v>
      </c>
      <c r="BC359" s="14">
        <f t="shared" si="322"/>
        <v>0.77594654730963408</v>
      </c>
      <c r="BD359" s="1">
        <f t="shared" si="323"/>
        <v>1.6919062064753778</v>
      </c>
      <c r="BE359" s="1">
        <f t="shared" si="324"/>
        <v>1.2887485658222273</v>
      </c>
      <c r="BF359" s="1">
        <f>SUM(BD$3:BD359)</f>
        <v>281.59093391643978</v>
      </c>
      <c r="BG359" s="1">
        <f>SUM(BE$3:BE359)</f>
        <v>327.7489119614275</v>
      </c>
      <c r="BH359" s="1">
        <f t="shared" si="325"/>
        <v>0.16731072486256512</v>
      </c>
      <c r="BI359" s="1">
        <f t="shared" si="326"/>
        <v>6.3721456865654572E-2</v>
      </c>
      <c r="BJ359" s="1">
        <f>SUM(BH$3:BH359)</f>
        <v>17.187928661737015</v>
      </c>
      <c r="BK359" s="1">
        <f>SUM(BI$3:BI359)</f>
        <v>9.3189589497530321</v>
      </c>
      <c r="BL359" s="1">
        <f t="shared" si="327"/>
        <v>26.506887611490047</v>
      </c>
      <c r="BM359" s="34">
        <f t="shared" si="328"/>
        <v>7.8689697119839828</v>
      </c>
      <c r="BN359" s="33">
        <f t="shared" si="329"/>
        <v>0.25547884261164749</v>
      </c>
      <c r="BO359" s="14">
        <f t="shared" si="330"/>
        <v>1.111517017108292</v>
      </c>
      <c r="BP359" s="1">
        <f t="shared" si="331"/>
        <v>3.9142184526023414</v>
      </c>
      <c r="BQ359" s="1">
        <f t="shared" si="332"/>
        <v>0.89967133620822726</v>
      </c>
      <c r="BR359" s="1">
        <f>SUM(BP$3:BP359)</f>
        <v>428.36987722149206</v>
      </c>
      <c r="BS359" s="1">
        <f>SUM(BQ$3:BQ359)</f>
        <v>247.21687115808061</v>
      </c>
      <c r="BT359" s="1">
        <f t="shared" si="333"/>
        <v>0.38707271364623153</v>
      </c>
      <c r="BU359" s="1">
        <f t="shared" si="334"/>
        <v>4.4483749401406793E-2</v>
      </c>
      <c r="BV359" s="1">
        <f>SUM(BT$3:BT359)</f>
        <v>28.398677930230285</v>
      </c>
      <c r="BW359" s="1">
        <f>SUM(BU$3:BU359)</f>
        <v>6.8129313777535057</v>
      </c>
      <c r="BX359" s="1">
        <f t="shared" si="335"/>
        <v>35.211609307983792</v>
      </c>
      <c r="BY359" s="34">
        <f t="shared" si="336"/>
        <v>21.585746552476778</v>
      </c>
      <c r="BZ359" s="33">
        <f t="shared" si="337"/>
        <v>-8.0091627187010225E-2</v>
      </c>
      <c r="CA359" s="14">
        <f t="shared" si="338"/>
        <v>1.4470874869069497</v>
      </c>
      <c r="CB359" s="1">
        <f t="shared" si="339"/>
        <v>12.485699630812176</v>
      </c>
      <c r="CC359" s="1">
        <f t="shared" si="340"/>
        <v>0.69104322236759264</v>
      </c>
      <c r="CD359" s="1">
        <f>SUM(CB$3:CB359)</f>
        <v>3122.7878948342336</v>
      </c>
      <c r="CE359" s="1">
        <f>SUM(CC$3:CC359)</f>
        <v>199.26523802071952</v>
      </c>
      <c r="CF359" s="1">
        <f t="shared" si="341"/>
        <v>1.2346969634914262</v>
      </c>
      <c r="CG359" s="1">
        <f t="shared" si="342"/>
        <v>3.4168248217064302E-2</v>
      </c>
      <c r="CH359" s="1">
        <f>SUM(CF$3:CF359)</f>
        <v>274.1629755655544</v>
      </c>
      <c r="CI359" s="1">
        <f>SUM(CG$3:CG359)</f>
        <v>5.3842269394341384</v>
      </c>
      <c r="CJ359" s="1">
        <f t="shared" si="343"/>
        <v>279.54720250498855</v>
      </c>
      <c r="CK359" s="34">
        <f t="shared" si="344"/>
        <v>268.77874862612026</v>
      </c>
      <c r="CL359" s="33">
        <f t="shared" si="345"/>
        <v>-0.16398424463667469</v>
      </c>
      <c r="CM359" s="14">
        <f t="shared" si="346"/>
        <v>1.530980104356614</v>
      </c>
      <c r="CN359" s="1">
        <f t="shared" si="347"/>
        <v>6.0981468202363658</v>
      </c>
      <c r="CO359" s="1">
        <f t="shared" si="348"/>
        <v>0.65317635229508386</v>
      </c>
      <c r="CP359" s="1">
        <f>SUM(CN$3:CN359)</f>
        <v>3060.4733441292951</v>
      </c>
      <c r="CQ359" s="1">
        <f>SUM(CO$3:CO359)</f>
        <v>190.11763094942458</v>
      </c>
      <c r="CR359" s="1">
        <f t="shared" si="349"/>
        <v>0.60303896333448503</v>
      </c>
      <c r="CS359" s="1">
        <f t="shared" si="350"/>
        <v>3.2295941863479151E-2</v>
      </c>
      <c r="CT359" s="1">
        <f>SUM(CR$3:CR359)</f>
        <v>254.40773775473082</v>
      </c>
      <c r="CU359" s="1">
        <f>SUM(CS$3:CS359)</f>
        <v>5.1173140218070259</v>
      </c>
      <c r="CV359" s="1">
        <f t="shared" si="351"/>
        <v>259.52505177653785</v>
      </c>
      <c r="CW359" s="34">
        <f t="shared" si="352"/>
        <v>249.29042373292378</v>
      </c>
    </row>
    <row r="360" spans="39:101" x14ac:dyDescent="0.15">
      <c r="AM360" s="12">
        <v>357</v>
      </c>
      <c r="AN360" s="13">
        <f t="shared" si="353"/>
        <v>10547.394957983191</v>
      </c>
      <c r="AO360" s="14">
        <f t="shared" si="312"/>
        <v>6656.0365484479989</v>
      </c>
      <c r="AP360" s="33">
        <f t="shared" si="313"/>
        <v>0.67092661815449828</v>
      </c>
      <c r="AQ360" s="14">
        <f t="shared" si="314"/>
        <v>0.69224012151020275</v>
      </c>
      <c r="AR360" s="1">
        <f t="shared" si="315"/>
        <v>1.4904759670300098</v>
      </c>
      <c r="AS360" s="1">
        <f t="shared" si="316"/>
        <v>1.4445854392524708</v>
      </c>
      <c r="AT360" s="1">
        <f>SUM(AR$3:AR360)</f>
        <v>262.70272050592956</v>
      </c>
      <c r="AU360" s="1">
        <f>SUM(AS$3:AS360)</f>
        <v>358.97339892291035</v>
      </c>
      <c r="AV360" s="1">
        <f t="shared" si="317"/>
        <v>0.14780553339714264</v>
      </c>
      <c r="AW360" s="1">
        <f t="shared" si="318"/>
        <v>7.1627361362935016E-2</v>
      </c>
      <c r="AX360" s="1">
        <f>SUM(AV$3:AV360)</f>
        <v>15.884493242402641</v>
      </c>
      <c r="AY360" s="1">
        <f>SUM(AW$3:AW360)</f>
        <v>10.349076235146772</v>
      </c>
      <c r="AZ360" s="1">
        <f t="shared" si="319"/>
        <v>26.233569477549413</v>
      </c>
      <c r="BA360" s="1">
        <f t="shared" si="320"/>
        <v>5.5354170072558695</v>
      </c>
      <c r="BB360" s="33">
        <f t="shared" si="321"/>
        <v>0.58703400070483391</v>
      </c>
      <c r="BC360" s="14">
        <f t="shared" si="322"/>
        <v>0.77613273895986723</v>
      </c>
      <c r="BD360" s="1">
        <f t="shared" si="323"/>
        <v>1.7034788424509149</v>
      </c>
      <c r="BE360" s="1">
        <f t="shared" si="324"/>
        <v>1.288439399348297</v>
      </c>
      <c r="BF360" s="1">
        <f>SUM(BD$3:BD360)</f>
        <v>283.2944127588907</v>
      </c>
      <c r="BG360" s="1">
        <f>SUM(BE$3:BE360)</f>
        <v>329.0373513607758</v>
      </c>
      <c r="BH360" s="1">
        <f t="shared" si="325"/>
        <v>0.16892831854304907</v>
      </c>
      <c r="BI360" s="1">
        <f t="shared" si="326"/>
        <v>6.3885120217686386E-2</v>
      </c>
      <c r="BJ360" s="1">
        <f>SUM(BH$3:BH360)</f>
        <v>17.356856980280064</v>
      </c>
      <c r="BK360" s="1">
        <f>SUM(BI$3:BI360)</f>
        <v>9.3828440699707176</v>
      </c>
      <c r="BL360" s="1">
        <f t="shared" si="327"/>
        <v>26.73970105025078</v>
      </c>
      <c r="BM360" s="34">
        <f t="shared" si="328"/>
        <v>7.9740129103093462</v>
      </c>
      <c r="BN360" s="33">
        <f t="shared" si="329"/>
        <v>0.25146353090617618</v>
      </c>
      <c r="BO360" s="14">
        <f t="shared" si="330"/>
        <v>1.111703208758525</v>
      </c>
      <c r="BP360" s="1">
        <f t="shared" si="331"/>
        <v>3.9767197907242902</v>
      </c>
      <c r="BQ360" s="1">
        <f t="shared" si="332"/>
        <v>0.89952065634202172</v>
      </c>
      <c r="BR360" s="1">
        <f>SUM(BP$3:BP360)</f>
        <v>432.34659701221636</v>
      </c>
      <c r="BS360" s="1">
        <f>SUM(BQ$3:BQ360)</f>
        <v>248.11639181442263</v>
      </c>
      <c r="BT360" s="1">
        <f t="shared" si="333"/>
        <v>0.39435804591349211</v>
      </c>
      <c r="BU360" s="1">
        <f t="shared" si="334"/>
        <v>4.4601232543625247E-2</v>
      </c>
      <c r="BV360" s="1">
        <f>SUM(BT$3:BT360)</f>
        <v>28.793035976143777</v>
      </c>
      <c r="BW360" s="1">
        <f>SUM(BU$3:BU360)</f>
        <v>6.857532610297131</v>
      </c>
      <c r="BX360" s="1">
        <f t="shared" si="335"/>
        <v>35.650568586440912</v>
      </c>
      <c r="BY360" s="34">
        <f t="shared" si="336"/>
        <v>21.935503365846646</v>
      </c>
      <c r="BZ360" s="33">
        <f t="shared" si="337"/>
        <v>-8.4106938892481553E-2</v>
      </c>
      <c r="CA360" s="14">
        <f t="shared" si="338"/>
        <v>1.4472736785571827</v>
      </c>
      <c r="CB360" s="1">
        <f t="shared" si="339"/>
        <v>11.88962543599826</v>
      </c>
      <c r="CC360" s="1">
        <f t="shared" si="340"/>
        <v>0.69095431970884791</v>
      </c>
      <c r="CD360" s="1">
        <f>SUM(CB$3:CB360)</f>
        <v>3134.677520270232</v>
      </c>
      <c r="CE360" s="1">
        <f>SUM(CC$3:CC360)</f>
        <v>199.95619234042837</v>
      </c>
      <c r="CF360" s="1">
        <f t="shared" si="341"/>
        <v>1.1790545224031608</v>
      </c>
      <c r="CG360" s="1">
        <f t="shared" si="342"/>
        <v>3.4259818352230374E-2</v>
      </c>
      <c r="CH360" s="1">
        <f>SUM(CF$3:CF360)</f>
        <v>275.34203008795754</v>
      </c>
      <c r="CI360" s="1">
        <f>SUM(CG$3:CG360)</f>
        <v>5.4184867577863685</v>
      </c>
      <c r="CJ360" s="1">
        <f t="shared" si="343"/>
        <v>280.76051684574389</v>
      </c>
      <c r="CK360" s="34">
        <f t="shared" si="344"/>
        <v>269.92354333017119</v>
      </c>
      <c r="CL360" s="33">
        <f t="shared" si="345"/>
        <v>-0.167999556342146</v>
      </c>
      <c r="CM360" s="14">
        <f t="shared" si="346"/>
        <v>1.5311662960068471</v>
      </c>
      <c r="CN360" s="1">
        <f t="shared" si="347"/>
        <v>5.952396671592461</v>
      </c>
      <c r="CO360" s="1">
        <f t="shared" si="348"/>
        <v>0.65309692527057051</v>
      </c>
      <c r="CP360" s="1">
        <f>SUM(CN$3:CN360)</f>
        <v>3066.4257408008875</v>
      </c>
      <c r="CQ360" s="1">
        <f>SUM(CO$3:CO360)</f>
        <v>190.77072787469515</v>
      </c>
      <c r="CR360" s="1">
        <f t="shared" si="349"/>
        <v>0.59027933659958576</v>
      </c>
      <c r="CS360" s="1">
        <f t="shared" si="350"/>
        <v>3.2382722544665787E-2</v>
      </c>
      <c r="CT360" s="1">
        <f>SUM(CR$3:CR360)</f>
        <v>254.99801709133041</v>
      </c>
      <c r="CU360" s="1">
        <f>SUM(CS$3:CS360)</f>
        <v>5.1496967443516919</v>
      </c>
      <c r="CV360" s="1">
        <f t="shared" si="351"/>
        <v>260.14771383568211</v>
      </c>
      <c r="CW360" s="34">
        <f t="shared" si="352"/>
        <v>249.84832034697871</v>
      </c>
    </row>
    <row r="361" spans="39:101" x14ac:dyDescent="0.15">
      <c r="AM361" s="12">
        <v>358</v>
      </c>
      <c r="AN361" s="13">
        <f t="shared" si="353"/>
        <v>10517.932960893853</v>
      </c>
      <c r="AO361" s="14">
        <f t="shared" si="312"/>
        <v>6688.6354974879987</v>
      </c>
      <c r="AP361" s="33">
        <f t="shared" si="313"/>
        <v>0.66691617681174753</v>
      </c>
      <c r="AQ361" s="14">
        <f t="shared" si="314"/>
        <v>0.69244283452986799</v>
      </c>
      <c r="AR361" s="1">
        <f t="shared" si="315"/>
        <v>1.4994388122066398</v>
      </c>
      <c r="AS361" s="1">
        <f t="shared" si="316"/>
        <v>1.4441625360726666</v>
      </c>
      <c r="AT361" s="1">
        <f>SUM(AR$3:AR361)</f>
        <v>264.20215931813618</v>
      </c>
      <c r="AU361" s="1">
        <f>SUM(AS$3:AS361)</f>
        <v>360.41756145898302</v>
      </c>
      <c r="AV361" s="1">
        <f t="shared" si="317"/>
        <v>0.14911085965832696</v>
      </c>
      <c r="AW361" s="1">
        <f t="shared" si="318"/>
        <v>7.1806970543613138E-2</v>
      </c>
      <c r="AX361" s="1">
        <f>SUM(AV$3:AV361)</f>
        <v>16.033604102060966</v>
      </c>
      <c r="AY361" s="1">
        <f>SUM(AW$3:AW361)</f>
        <v>10.420883205690386</v>
      </c>
      <c r="AZ361" s="1">
        <f t="shared" si="319"/>
        <v>26.45448730775135</v>
      </c>
      <c r="BA361" s="1">
        <f t="shared" si="320"/>
        <v>5.6127208963705808</v>
      </c>
      <c r="BB361" s="33">
        <f t="shared" si="321"/>
        <v>0.58302355936208283</v>
      </c>
      <c r="BC361" s="14">
        <f t="shared" si="322"/>
        <v>0.77633545197953246</v>
      </c>
      <c r="BD361" s="1">
        <f t="shared" si="323"/>
        <v>1.715196554139516</v>
      </c>
      <c r="BE361" s="1">
        <f t="shared" si="324"/>
        <v>1.2881029681823217</v>
      </c>
      <c r="BF361" s="1">
        <f>SUM(BD$3:BD361)</f>
        <v>285.00960931303024</v>
      </c>
      <c r="BG361" s="1">
        <f>SUM(BE$3:BE361)</f>
        <v>330.32545432895813</v>
      </c>
      <c r="BH361" s="1">
        <f t="shared" si="325"/>
        <v>0.17056676843942964</v>
      </c>
      <c r="BI361" s="1">
        <f t="shared" si="326"/>
        <v>6.4047342029065438E-2</v>
      </c>
      <c r="BJ361" s="1">
        <f>SUM(BH$3:BH361)</f>
        <v>17.527423748719492</v>
      </c>
      <c r="BK361" s="1">
        <f>SUM(BI$3:BI361)</f>
        <v>9.4468914119997827</v>
      </c>
      <c r="BL361" s="1">
        <f t="shared" si="327"/>
        <v>26.974315160719275</v>
      </c>
      <c r="BM361" s="34">
        <f t="shared" si="328"/>
        <v>8.0805323367197097</v>
      </c>
      <c r="BN361" s="33">
        <f t="shared" si="329"/>
        <v>0.24745308956342527</v>
      </c>
      <c r="BO361" s="14">
        <f t="shared" si="330"/>
        <v>1.1119059217781901</v>
      </c>
      <c r="BP361" s="1">
        <f t="shared" si="331"/>
        <v>4.0411699921155675</v>
      </c>
      <c r="BQ361" s="1">
        <f t="shared" si="332"/>
        <v>0.89935666355726651</v>
      </c>
      <c r="BR361" s="1">
        <f>SUM(BP$3:BP361)</f>
        <v>436.38776700433192</v>
      </c>
      <c r="BS361" s="1">
        <f>SUM(BQ$3:BQ361)</f>
        <v>249.01574847797988</v>
      </c>
      <c r="BT361" s="1">
        <f t="shared" si="333"/>
        <v>0.40187190477149254</v>
      </c>
      <c r="BU361" s="1">
        <f t="shared" si="334"/>
        <v>4.4718011882430748E-2</v>
      </c>
      <c r="BV361" s="1">
        <f>SUM(BT$3:BT361)</f>
        <v>29.19490788091527</v>
      </c>
      <c r="BW361" s="1">
        <f>SUM(BU$3:BU361)</f>
        <v>6.9022506221795616</v>
      </c>
      <c r="BX361" s="1">
        <f t="shared" si="335"/>
        <v>36.097158503094832</v>
      </c>
      <c r="BY361" s="34">
        <f t="shared" si="336"/>
        <v>22.292657258735709</v>
      </c>
      <c r="BZ361" s="33">
        <f t="shared" si="337"/>
        <v>-8.8117380235232454E-2</v>
      </c>
      <c r="CA361" s="14">
        <f t="shared" si="338"/>
        <v>1.4474763915768478</v>
      </c>
      <c r="CB361" s="1">
        <f t="shared" si="339"/>
        <v>11.348498983179763</v>
      </c>
      <c r="CC361" s="1">
        <f t="shared" si="340"/>
        <v>0.6908575544438571</v>
      </c>
      <c r="CD361" s="1">
        <f>SUM(CB$3:CB361)</f>
        <v>3146.026019253412</v>
      </c>
      <c r="CE361" s="1">
        <f>SUM(CC$3:CC361)</f>
        <v>200.64704989487223</v>
      </c>
      <c r="CF361" s="1">
        <f t="shared" si="341"/>
        <v>1.1285451766606542</v>
      </c>
      <c r="CG361" s="1">
        <f t="shared" si="342"/>
        <v>3.435097284595845E-2</v>
      </c>
      <c r="CH361" s="1">
        <f>SUM(CF$3:CF361)</f>
        <v>276.47057526461822</v>
      </c>
      <c r="CI361" s="1">
        <f>SUM(CG$3:CG361)</f>
        <v>5.4528377306323268</v>
      </c>
      <c r="CJ361" s="1">
        <f t="shared" si="343"/>
        <v>281.92341299525054</v>
      </c>
      <c r="CK361" s="34">
        <f t="shared" si="344"/>
        <v>271.01773753398589</v>
      </c>
      <c r="CL361" s="33">
        <f t="shared" si="345"/>
        <v>-0.17200999768489691</v>
      </c>
      <c r="CM361" s="14">
        <f t="shared" si="346"/>
        <v>1.5313690090265124</v>
      </c>
      <c r="CN361" s="1">
        <f t="shared" si="347"/>
        <v>5.8136155657178028</v>
      </c>
      <c r="CO361" s="1">
        <f t="shared" si="348"/>
        <v>0.65301047239796084</v>
      </c>
      <c r="CP361" s="1">
        <f>SUM(CN$3:CN361)</f>
        <v>3072.2393563666055</v>
      </c>
      <c r="CQ361" s="1">
        <f>SUM(CO$3:CO361)</f>
        <v>191.42373834709312</v>
      </c>
      <c r="CR361" s="1">
        <f t="shared" si="349"/>
        <v>0.57813177014638151</v>
      </c>
      <c r="CS361" s="1">
        <f t="shared" si="350"/>
        <v>3.2469131822009722E-2</v>
      </c>
      <c r="CT361" s="1">
        <f>SUM(CR$3:CR361)</f>
        <v>255.57614886147678</v>
      </c>
      <c r="CU361" s="1">
        <f>SUM(CS$3:CS361)</f>
        <v>5.1821658761737019</v>
      </c>
      <c r="CV361" s="1">
        <f t="shared" si="351"/>
        <v>260.75831473765049</v>
      </c>
      <c r="CW361" s="34">
        <f t="shared" si="352"/>
        <v>250.39398298530307</v>
      </c>
    </row>
    <row r="362" spans="39:101" x14ac:dyDescent="0.15">
      <c r="AM362" s="12">
        <v>359</v>
      </c>
      <c r="AN362" s="13">
        <f t="shared" si="353"/>
        <v>10488.635097493036</v>
      </c>
      <c r="AO362" s="14">
        <f t="shared" si="312"/>
        <v>6721.324595271999</v>
      </c>
      <c r="AP362" s="33">
        <f t="shared" si="313"/>
        <v>0.66291051645122046</v>
      </c>
      <c r="AQ362" s="14">
        <f t="shared" si="314"/>
        <v>0.69266197953846864</v>
      </c>
      <c r="AR362" s="1">
        <f t="shared" si="315"/>
        <v>1.5084992245308328</v>
      </c>
      <c r="AS362" s="1">
        <f t="shared" si="316"/>
        <v>1.4437056306545299</v>
      </c>
      <c r="AT362" s="1">
        <f>SUM(AR$3:AR362)</f>
        <v>265.71065854266703</v>
      </c>
      <c r="AU362" s="1">
        <f>SUM(AS$3:AS362)</f>
        <v>361.86126708963752</v>
      </c>
      <c r="AV362" s="1">
        <f t="shared" si="317"/>
        <v>0.15043089489071362</v>
      </c>
      <c r="AW362" s="1">
        <f t="shared" si="318"/>
        <v>7.198476686180226E-2</v>
      </c>
      <c r="AX362" s="1">
        <f>SUM(AV$3:AV362)</f>
        <v>16.184034996951681</v>
      </c>
      <c r="AY362" s="1">
        <f>SUM(AW$3:AW362)</f>
        <v>10.492867972552189</v>
      </c>
      <c r="AZ362" s="1">
        <f t="shared" si="319"/>
        <v>26.676902969503871</v>
      </c>
      <c r="BA362" s="1">
        <f t="shared" si="320"/>
        <v>5.6911670243994923</v>
      </c>
      <c r="BB362" s="33">
        <f t="shared" si="321"/>
        <v>0.57901789900155598</v>
      </c>
      <c r="BC362" s="14">
        <f t="shared" si="322"/>
        <v>0.77655459698813312</v>
      </c>
      <c r="BD362" s="1">
        <f t="shared" si="323"/>
        <v>1.72706232695807</v>
      </c>
      <c r="BE362" s="1">
        <f t="shared" si="324"/>
        <v>1.2877394633661301</v>
      </c>
      <c r="BF362" s="1">
        <f>SUM(BD$3:BD362)</f>
        <v>286.73667163998829</v>
      </c>
      <c r="BG362" s="1">
        <f>SUM(BE$3:BE362)</f>
        <v>331.61319379232424</v>
      </c>
      <c r="BH362" s="1">
        <f t="shared" si="325"/>
        <v>0.17222649316054089</v>
      </c>
      <c r="BI362" s="1">
        <f t="shared" si="326"/>
        <v>6.4208120465061205E-2</v>
      </c>
      <c r="BJ362" s="1">
        <f>SUM(BH$3:BH362)</f>
        <v>17.699650241880033</v>
      </c>
      <c r="BK362" s="1">
        <f>SUM(BI$3:BI362)</f>
        <v>9.5110995324648435</v>
      </c>
      <c r="BL362" s="1">
        <f t="shared" si="327"/>
        <v>27.210749774344876</v>
      </c>
      <c r="BM362" s="34">
        <f t="shared" si="328"/>
        <v>8.188550709415189</v>
      </c>
      <c r="BN362" s="33">
        <f t="shared" si="329"/>
        <v>0.24344742920289827</v>
      </c>
      <c r="BO362" s="14">
        <f t="shared" si="330"/>
        <v>1.1121250667867908</v>
      </c>
      <c r="BP362" s="1">
        <f t="shared" si="331"/>
        <v>4.1076630107544174</v>
      </c>
      <c r="BQ362" s="1">
        <f t="shared" si="332"/>
        <v>0.8991794447087248</v>
      </c>
      <c r="BR362" s="1">
        <f>SUM(BP$3:BP362)</f>
        <v>440.49543001508636</v>
      </c>
      <c r="BS362" s="1">
        <f>SUM(BQ$3:BQ362)</f>
        <v>249.91492792268861</v>
      </c>
      <c r="BT362" s="1">
        <f t="shared" si="333"/>
        <v>0.40962528357245442</v>
      </c>
      <c r="BU362" s="1">
        <f t="shared" si="334"/>
        <v>4.4834086201448915E-2</v>
      </c>
      <c r="BV362" s="1">
        <f>SUM(BT$3:BT362)</f>
        <v>29.604533164487723</v>
      </c>
      <c r="BW362" s="1">
        <f>SUM(BU$3:BU362)</f>
        <v>6.947084708381011</v>
      </c>
      <c r="BX362" s="1">
        <f t="shared" si="335"/>
        <v>36.551617872868732</v>
      </c>
      <c r="BY362" s="34">
        <f t="shared" si="336"/>
        <v>22.657448456106714</v>
      </c>
      <c r="BZ362" s="33">
        <f t="shared" si="337"/>
        <v>-9.2123040595759431E-2</v>
      </c>
      <c r="CA362" s="14">
        <f t="shared" si="338"/>
        <v>1.4476955365854487</v>
      </c>
      <c r="CB362" s="1">
        <f t="shared" si="339"/>
        <v>10.855047700694668</v>
      </c>
      <c r="CC362" s="1">
        <f t="shared" si="340"/>
        <v>0.69075297583538287</v>
      </c>
      <c r="CD362" s="1">
        <f>SUM(CB$3:CB362)</f>
        <v>3156.8810669541067</v>
      </c>
      <c r="CE362" s="1">
        <f>SUM(CC$3:CC362)</f>
        <v>201.33780287070761</v>
      </c>
      <c r="CF362" s="1">
        <f t="shared" si="341"/>
        <v>1.0824894790414961</v>
      </c>
      <c r="CG362" s="1">
        <f t="shared" si="342"/>
        <v>3.4441710878458674E-2</v>
      </c>
      <c r="CH362" s="1">
        <f>SUM(CF$3:CF362)</f>
        <v>277.55306474365972</v>
      </c>
      <c r="CI362" s="1">
        <f>SUM(CG$3:CG362)</f>
        <v>5.4872794415107853</v>
      </c>
      <c r="CJ362" s="1">
        <f t="shared" si="343"/>
        <v>283.04034418517051</v>
      </c>
      <c r="CK362" s="34">
        <f t="shared" si="344"/>
        <v>272.06578530214892</v>
      </c>
      <c r="CL362" s="33">
        <f t="shared" si="345"/>
        <v>-0.17601565804542391</v>
      </c>
      <c r="CM362" s="14">
        <f t="shared" si="346"/>
        <v>1.5315881540351131</v>
      </c>
      <c r="CN362" s="1">
        <f t="shared" si="347"/>
        <v>5.681312737199395</v>
      </c>
      <c r="CO362" s="1">
        <f t="shared" si="348"/>
        <v>0.65291703736765394</v>
      </c>
      <c r="CP362" s="1">
        <f>SUM(CN$3:CN362)</f>
        <v>3077.9206691038048</v>
      </c>
      <c r="CQ362" s="1">
        <f>SUM(CO$3:CO362)</f>
        <v>192.07665538446076</v>
      </c>
      <c r="CR362" s="1">
        <f t="shared" si="349"/>
        <v>0.56655313129293972</v>
      </c>
      <c r="CS362" s="1">
        <f t="shared" si="350"/>
        <v>3.2555168946526075E-2</v>
      </c>
      <c r="CT362" s="1">
        <f>SUM(CR$3:CR362)</f>
        <v>256.14270199276973</v>
      </c>
      <c r="CU362" s="1">
        <f>SUM(CS$3:CS362)</f>
        <v>5.2147210451202284</v>
      </c>
      <c r="CV362" s="1">
        <f t="shared" si="351"/>
        <v>261.35742303788993</v>
      </c>
      <c r="CW362" s="34">
        <f t="shared" si="352"/>
        <v>250.9279809476495</v>
      </c>
    </row>
    <row r="363" spans="39:101" x14ac:dyDescent="0.15">
      <c r="AM363" s="12">
        <v>360</v>
      </c>
      <c r="AN363" s="13">
        <f t="shared" si="353"/>
        <v>10459.5</v>
      </c>
      <c r="AO363" s="14">
        <f t="shared" si="312"/>
        <v>6754.1038417999989</v>
      </c>
      <c r="AP363" s="33">
        <f t="shared" si="313"/>
        <v>0.65890954868553753</v>
      </c>
      <c r="AQ363" s="14">
        <f t="shared" si="314"/>
        <v>0.69289746814862463</v>
      </c>
      <c r="AR363" s="1">
        <f t="shared" si="315"/>
        <v>1.5176589897580113</v>
      </c>
      <c r="AS363" s="1">
        <f t="shared" si="316"/>
        <v>1.4432149718657981</v>
      </c>
      <c r="AT363" s="1">
        <f>SUM(AR$3:AR363)</f>
        <v>267.22831753242502</v>
      </c>
      <c r="AU363" s="1">
        <f>SUM(AS$3:AS363)</f>
        <v>363.30448206150334</v>
      </c>
      <c r="AV363" s="1">
        <f t="shared" si="317"/>
        <v>0.15176589897580114</v>
      </c>
      <c r="AW363" s="1">
        <f t="shared" si="318"/>
        <v>7.21607485932899E-2</v>
      </c>
      <c r="AX363" s="1">
        <f>SUM(AV$3:AV363)</f>
        <v>16.335800895927481</v>
      </c>
      <c r="AY363" s="1">
        <f>SUM(AW$3:AW363)</f>
        <v>10.565028721145479</v>
      </c>
      <c r="AZ363" s="1">
        <f t="shared" si="319"/>
        <v>26.900829617072958</v>
      </c>
      <c r="BA363" s="1">
        <f t="shared" si="320"/>
        <v>5.7707721747820013</v>
      </c>
      <c r="BB363" s="33">
        <f t="shared" si="321"/>
        <v>0.57501693123587305</v>
      </c>
      <c r="BC363" s="14">
        <f t="shared" si="322"/>
        <v>0.7767900855982891</v>
      </c>
      <c r="BD363" s="1">
        <f t="shared" si="323"/>
        <v>1.739079226503329</v>
      </c>
      <c r="BE363" s="1">
        <f t="shared" si="324"/>
        <v>1.2873490773634078</v>
      </c>
      <c r="BF363" s="1">
        <f>SUM(BD$3:BD363)</f>
        <v>288.47575086649164</v>
      </c>
      <c r="BG363" s="1">
        <f>SUM(BE$3:BE363)</f>
        <v>332.90054286968763</v>
      </c>
      <c r="BH363" s="1">
        <f t="shared" si="325"/>
        <v>0.17390792265033292</v>
      </c>
      <c r="BI363" s="1">
        <f t="shared" si="326"/>
        <v>6.4367453868170388E-2</v>
      </c>
      <c r="BJ363" s="1">
        <f>SUM(BH$3:BH363)</f>
        <v>17.873558164530365</v>
      </c>
      <c r="BK363" s="1">
        <f>SUM(BI$3:BI363)</f>
        <v>9.575466986333014</v>
      </c>
      <c r="BL363" s="1">
        <f t="shared" si="327"/>
        <v>27.449025150863378</v>
      </c>
      <c r="BM363" s="34">
        <f t="shared" si="328"/>
        <v>8.2980911781973514</v>
      </c>
      <c r="BN363" s="33">
        <f t="shared" si="329"/>
        <v>0.2394464614372154</v>
      </c>
      <c r="BO363" s="14">
        <f t="shared" si="330"/>
        <v>1.1123605553969469</v>
      </c>
      <c r="BP363" s="1">
        <f t="shared" si="331"/>
        <v>4.1762989271077924</v>
      </c>
      <c r="BQ363" s="1">
        <f t="shared" si="332"/>
        <v>0.89898908690010959</v>
      </c>
      <c r="BR363" s="1">
        <f>SUM(BP$3:BP363)</f>
        <v>444.67172894219414</v>
      </c>
      <c r="BS363" s="1">
        <f>SUM(BQ$3:BQ363)</f>
        <v>250.81391700958872</v>
      </c>
      <c r="BT363" s="1">
        <f t="shared" si="333"/>
        <v>0.41762989271077927</v>
      </c>
      <c r="BU363" s="1">
        <f t="shared" si="334"/>
        <v>4.4949454345005482E-2</v>
      </c>
      <c r="BV363" s="1">
        <f>SUM(BT$3:BT363)</f>
        <v>30.022163057198501</v>
      </c>
      <c r="BW363" s="1">
        <f>SUM(BU$3:BU363)</f>
        <v>6.9920341627260161</v>
      </c>
      <c r="BX363" s="1">
        <f t="shared" si="335"/>
        <v>37.014197219924519</v>
      </c>
      <c r="BY363" s="34">
        <f t="shared" si="336"/>
        <v>23.030128894472483</v>
      </c>
      <c r="BZ363" s="33">
        <f t="shared" si="337"/>
        <v>-9.6124008361442317E-2</v>
      </c>
      <c r="CA363" s="14">
        <f t="shared" si="338"/>
        <v>1.4479310251956046</v>
      </c>
      <c r="CB363" s="1">
        <f t="shared" si="339"/>
        <v>10.403228257396769</v>
      </c>
      <c r="CC363" s="1">
        <f t="shared" si="340"/>
        <v>0.69064063315095248</v>
      </c>
      <c r="CD363" s="1">
        <f>SUM(CB$3:CB363)</f>
        <v>3167.2842952115034</v>
      </c>
      <c r="CE363" s="1">
        <f>SUM(CC$3:CC363)</f>
        <v>202.02844350385857</v>
      </c>
      <c r="CF363" s="1">
        <f t="shared" si="341"/>
        <v>1.0403228257396768</v>
      </c>
      <c r="CG363" s="1">
        <f t="shared" si="342"/>
        <v>3.4532031657547625E-2</v>
      </c>
      <c r="CH363" s="1">
        <f>SUM(CF$3:CF363)</f>
        <v>278.5933875693994</v>
      </c>
      <c r="CI363" s="1">
        <f>SUM(CG$3:CG363)</f>
        <v>5.5218114731683325</v>
      </c>
      <c r="CJ363" s="1">
        <f t="shared" si="343"/>
        <v>284.11519904256772</v>
      </c>
      <c r="CK363" s="34">
        <f t="shared" si="344"/>
        <v>273.07157609623107</v>
      </c>
      <c r="CL363" s="33">
        <f t="shared" si="345"/>
        <v>-0.18001662581110678</v>
      </c>
      <c r="CM363" s="14">
        <f t="shared" si="346"/>
        <v>1.5318236426452689</v>
      </c>
      <c r="CN363" s="1">
        <f t="shared" si="347"/>
        <v>5.5550424606297746</v>
      </c>
      <c r="CO363" s="1">
        <f t="shared" si="348"/>
        <v>0.65281666385114956</v>
      </c>
      <c r="CP363" s="1">
        <f>SUM(CN$3:CN363)</f>
        <v>3083.4757115644347</v>
      </c>
      <c r="CQ363" s="1">
        <f>SUM(CO$3:CO363)</f>
        <v>192.72947204831192</v>
      </c>
      <c r="CR363" s="1">
        <f t="shared" si="349"/>
        <v>0.55550424606297744</v>
      </c>
      <c r="CS363" s="1">
        <f t="shared" si="350"/>
        <v>3.2640833192557478E-2</v>
      </c>
      <c r="CT363" s="1">
        <f>SUM(CR$3:CR363)</f>
        <v>256.69820623883271</v>
      </c>
      <c r="CU363" s="1">
        <f>SUM(CS$3:CS363)</f>
        <v>5.2473618783127858</v>
      </c>
      <c r="CV363" s="1">
        <f t="shared" si="351"/>
        <v>261.94556811714551</v>
      </c>
      <c r="CW363" s="34">
        <f t="shared" si="352"/>
        <v>251.45084436051994</v>
      </c>
    </row>
    <row r="364" spans="39:101" x14ac:dyDescent="0.15">
      <c r="AM364" s="12">
        <v>361</v>
      </c>
      <c r="AN364" s="13">
        <f t="shared" si="353"/>
        <v>10430.526315789473</v>
      </c>
      <c r="AO364" s="14">
        <f t="shared" si="312"/>
        <v>6786.9732370719994</v>
      </c>
      <c r="AP364" s="33">
        <f t="shared" si="313"/>
        <v>0.65491318610668048</v>
      </c>
      <c r="AQ364" s="14">
        <f t="shared" si="314"/>
        <v>0.69314921295231802</v>
      </c>
      <c r="AR364" s="1">
        <f t="shared" si="315"/>
        <v>1.5269199356708438</v>
      </c>
      <c r="AS364" s="1">
        <f t="shared" si="316"/>
        <v>1.4426908107429248</v>
      </c>
      <c r="AT364" s="1">
        <f>SUM(AR$3:AR364)</f>
        <v>268.75523746809586</v>
      </c>
      <c r="AU364" s="1">
        <f>SUM(AS$3:AS364)</f>
        <v>364.74717287224627</v>
      </c>
      <c r="AV364" s="1">
        <f t="shared" si="317"/>
        <v>0.15311613799365961</v>
      </c>
      <c r="AW364" s="1">
        <f t="shared" si="318"/>
        <v>7.2334914260860542E-2</v>
      </c>
      <c r="AX364" s="1">
        <f>SUM(AV$3:AV364)</f>
        <v>16.48891703392114</v>
      </c>
      <c r="AY364" s="1">
        <f>SUM(AW$3:AW364)</f>
        <v>10.63736363540634</v>
      </c>
      <c r="AZ364" s="1">
        <f t="shared" si="319"/>
        <v>27.126280669327478</v>
      </c>
      <c r="BA364" s="1">
        <f t="shared" si="320"/>
        <v>5.8515533985148007</v>
      </c>
      <c r="BB364" s="33">
        <f t="shared" si="321"/>
        <v>0.571020568657016</v>
      </c>
      <c r="BC364" s="14">
        <f t="shared" si="322"/>
        <v>0.77704183040198249</v>
      </c>
      <c r="BD364" s="1">
        <f t="shared" si="323"/>
        <v>1.7512504012804675</v>
      </c>
      <c r="BE364" s="1">
        <f t="shared" si="324"/>
        <v>1.2869320040115162</v>
      </c>
      <c r="BF364" s="1">
        <f>SUM(BD$3:BD364)</f>
        <v>290.2270012677721</v>
      </c>
      <c r="BG364" s="1">
        <f>SUM(BE$3:BE364)</f>
        <v>334.18747487369916</v>
      </c>
      <c r="BH364" s="1">
        <f t="shared" si="325"/>
        <v>0.17561149857284689</v>
      </c>
      <c r="BI364" s="1">
        <f t="shared" si="326"/>
        <v>6.4525340756688518E-2</v>
      </c>
      <c r="BJ364" s="1">
        <f>SUM(BH$3:BH364)</f>
        <v>18.049169663103211</v>
      </c>
      <c r="BK364" s="1">
        <f>SUM(BI$3:BI364)</f>
        <v>9.6399923270897023</v>
      </c>
      <c r="BL364" s="1">
        <f t="shared" si="327"/>
        <v>27.689161990192915</v>
      </c>
      <c r="BM364" s="34">
        <f t="shared" si="328"/>
        <v>8.4091773360135083</v>
      </c>
      <c r="BN364" s="33">
        <f t="shared" si="329"/>
        <v>0.23545009885835824</v>
      </c>
      <c r="BO364" s="14">
        <f t="shared" si="330"/>
        <v>1.1126123002006403</v>
      </c>
      <c r="BP364" s="1">
        <f t="shared" si="331"/>
        <v>4.2471844558518477</v>
      </c>
      <c r="BQ364" s="1">
        <f t="shared" si="332"/>
        <v>0.89878567747243798</v>
      </c>
      <c r="BR364" s="1">
        <f>SUM(BP$3:BP364)</f>
        <v>448.91891339804596</v>
      </c>
      <c r="BS364" s="1">
        <f>SUM(BQ$3:BQ364)</f>
        <v>251.71270268706115</v>
      </c>
      <c r="BT364" s="1">
        <f t="shared" si="333"/>
        <v>0.42589821904514363</v>
      </c>
      <c r="BU364" s="1">
        <f t="shared" si="334"/>
        <v>4.5064115217715292E-2</v>
      </c>
      <c r="BV364" s="1">
        <f>SUM(BT$3:BT364)</f>
        <v>30.448061276243646</v>
      </c>
      <c r="BW364" s="1">
        <f>SUM(BU$3:BU364)</f>
        <v>7.0370982779437314</v>
      </c>
      <c r="BX364" s="1">
        <f t="shared" si="335"/>
        <v>37.485159554187376</v>
      </c>
      <c r="BY364" s="34">
        <f t="shared" si="336"/>
        <v>23.410962998299915</v>
      </c>
      <c r="BZ364" s="33">
        <f t="shared" si="337"/>
        <v>-0.10012037094029948</v>
      </c>
      <c r="CA364" s="14">
        <f t="shared" si="338"/>
        <v>1.448182769999298</v>
      </c>
      <c r="CB364" s="1">
        <f t="shared" si="339"/>
        <v>9.9879773777135465</v>
      </c>
      <c r="CC364" s="1">
        <f t="shared" si="340"/>
        <v>0.69052057565944169</v>
      </c>
      <c r="CD364" s="1">
        <f>SUM(CB$3:CB364)</f>
        <v>3177.2722725892168</v>
      </c>
      <c r="CE364" s="1">
        <f>SUM(CC$3:CC364)</f>
        <v>202.718964079518</v>
      </c>
      <c r="CF364" s="1">
        <f t="shared" si="341"/>
        <v>1.0015721759318306</v>
      </c>
      <c r="CG364" s="1">
        <f t="shared" si="342"/>
        <v>3.4621934418480341E-2</v>
      </c>
      <c r="CH364" s="1">
        <f>SUM(CF$3:CF364)</f>
        <v>279.59495974533121</v>
      </c>
      <c r="CI364" s="1">
        <f>SUM(CG$3:CG364)</f>
        <v>5.5564334075868125</v>
      </c>
      <c r="CJ364" s="1">
        <f t="shared" si="343"/>
        <v>285.15139315291805</v>
      </c>
      <c r="CK364" s="34">
        <f t="shared" si="344"/>
        <v>274.03852633774437</v>
      </c>
      <c r="CL364" s="33">
        <f t="shared" si="345"/>
        <v>-0.18401298838996394</v>
      </c>
      <c r="CM364" s="14">
        <f t="shared" si="346"/>
        <v>1.5320753874489623</v>
      </c>
      <c r="CN364" s="1">
        <f t="shared" si="347"/>
        <v>5.434398999492255</v>
      </c>
      <c r="CO364" s="1">
        <f t="shared" si="348"/>
        <v>0.65270939549853757</v>
      </c>
      <c r="CP364" s="1">
        <f>SUM(CN$3:CN364)</f>
        <v>3088.910110563927</v>
      </c>
      <c r="CQ364" s="1">
        <f>SUM(CO$3:CO364)</f>
        <v>193.38218144381045</v>
      </c>
      <c r="CR364" s="1">
        <f t="shared" si="349"/>
        <v>0.54494945522686222</v>
      </c>
      <c r="CS364" s="1">
        <f t="shared" si="350"/>
        <v>3.2726123857635007E-2</v>
      </c>
      <c r="CT364" s="1">
        <f>SUM(CR$3:CR364)</f>
        <v>257.24315569405957</v>
      </c>
      <c r="CU364" s="1">
        <f>SUM(CS$3:CS364)</f>
        <v>5.2800880021704204</v>
      </c>
      <c r="CV364" s="1">
        <f t="shared" si="351"/>
        <v>262.52324369623</v>
      </c>
      <c r="CW364" s="34">
        <f t="shared" si="352"/>
        <v>251.96306769188914</v>
      </c>
    </row>
    <row r="365" spans="39:101" x14ac:dyDescent="0.15">
      <c r="AM365" s="12">
        <v>362</v>
      </c>
      <c r="AN365" s="13">
        <f t="shared" si="353"/>
        <v>10401.71270718232</v>
      </c>
      <c r="AO365" s="14">
        <f t="shared" si="312"/>
        <v>6819.9327810879995</v>
      </c>
      <c r="AP365" s="33">
        <f t="shared" si="313"/>
        <v>0.65092134227246523</v>
      </c>
      <c r="AQ365" s="14">
        <f t="shared" si="314"/>
        <v>0.69341712750736451</v>
      </c>
      <c r="AR365" s="1">
        <f t="shared" si="315"/>
        <v>1.5362839333380101</v>
      </c>
      <c r="AS365" s="1">
        <f t="shared" si="316"/>
        <v>1.4421334004175999</v>
      </c>
      <c r="AT365" s="1">
        <f>SUM(AR$3:AR365)</f>
        <v>270.29152140143384</v>
      </c>
      <c r="AU365" s="1">
        <f>SUM(AS$3:AS365)</f>
        <v>366.18930627266388</v>
      </c>
      <c r="AV365" s="1">
        <f t="shared" si="317"/>
        <v>0.15448188440787766</v>
      </c>
      <c r="AW365" s="1">
        <f t="shared" si="318"/>
        <v>7.2507262632107106E-2</v>
      </c>
      <c r="AX365" s="1">
        <f>SUM(AV$3:AV365)</f>
        <v>16.643398918329019</v>
      </c>
      <c r="AY365" s="1">
        <f>SUM(AW$3:AW365)</f>
        <v>10.709870898038448</v>
      </c>
      <c r="AZ365" s="1">
        <f t="shared" si="319"/>
        <v>27.353269816367465</v>
      </c>
      <c r="BA365" s="1">
        <f t="shared" si="320"/>
        <v>5.9335280202905718</v>
      </c>
      <c r="BB365" s="33">
        <f t="shared" si="321"/>
        <v>0.56702872482280076</v>
      </c>
      <c r="BC365" s="14">
        <f t="shared" si="322"/>
        <v>0.77730974495702887</v>
      </c>
      <c r="BD365" s="1">
        <f t="shared" si="323"/>
        <v>1.7635790855436908</v>
      </c>
      <c r="BE365" s="1">
        <f t="shared" si="324"/>
        <v>1.2864884384734967</v>
      </c>
      <c r="BF365" s="1">
        <f>SUM(BD$3:BD365)</f>
        <v>291.99058035331581</v>
      </c>
      <c r="BG365" s="1">
        <f>SUM(BE$3:BE365)</f>
        <v>335.47396331217266</v>
      </c>
      <c r="BH365" s="1">
        <f t="shared" si="325"/>
        <v>0.17733767471300446</v>
      </c>
      <c r="BI365" s="1">
        <f t="shared" si="326"/>
        <v>6.468177982325081E-2</v>
      </c>
      <c r="BJ365" s="1">
        <f>SUM(BH$3:BH365)</f>
        <v>18.226507337816216</v>
      </c>
      <c r="BK365" s="1">
        <f>SUM(BI$3:BI365)</f>
        <v>9.7046741069129538</v>
      </c>
      <c r="BL365" s="1">
        <f t="shared" si="327"/>
        <v>27.93118144472917</v>
      </c>
      <c r="BM365" s="34">
        <f t="shared" si="328"/>
        <v>8.5218332309032618</v>
      </c>
      <c r="BN365" s="33">
        <f t="shared" si="329"/>
        <v>0.23145825502414311</v>
      </c>
      <c r="BO365" s="14">
        <f t="shared" si="330"/>
        <v>1.1128802147556867</v>
      </c>
      <c r="BP365" s="1">
        <f t="shared" si="331"/>
        <v>4.3204335049345781</v>
      </c>
      <c r="BQ365" s="1">
        <f t="shared" si="332"/>
        <v>0.89856930399246293</v>
      </c>
      <c r="BR365" s="1">
        <f>SUM(BP$3:BP365)</f>
        <v>453.23934690298051</v>
      </c>
      <c r="BS365" s="1">
        <f>SUM(BQ$3:BQ365)</f>
        <v>252.61127199105363</v>
      </c>
      <c r="BT365" s="1">
        <f t="shared" si="333"/>
        <v>0.43444359132953259</v>
      </c>
      <c r="BU365" s="1">
        <f t="shared" si="334"/>
        <v>4.5178067784065495E-2</v>
      </c>
      <c r="BV365" s="1">
        <f>SUM(BT$3:BT365)</f>
        <v>30.882504867573179</v>
      </c>
      <c r="BW365" s="1">
        <f>SUM(BU$3:BU365)</f>
        <v>7.0822763457277969</v>
      </c>
      <c r="BX365" s="1">
        <f t="shared" si="335"/>
        <v>37.964781213300974</v>
      </c>
      <c r="BY365" s="34">
        <f t="shared" si="336"/>
        <v>23.800228521845384</v>
      </c>
      <c r="BZ365" s="33">
        <f t="shared" si="337"/>
        <v>-0.10411221477451463</v>
      </c>
      <c r="CA365" s="14">
        <f t="shared" si="338"/>
        <v>1.4484506845543443</v>
      </c>
      <c r="CB365" s="1">
        <f t="shared" si="339"/>
        <v>9.6050209110025335</v>
      </c>
      <c r="CC365" s="1">
        <f t="shared" si="340"/>
        <v>0.69039285262768713</v>
      </c>
      <c r="CD365" s="1">
        <f>SUM(CB$3:CB365)</f>
        <v>3186.8772935002194</v>
      </c>
      <c r="CE365" s="1">
        <f>SUM(CC$3:CC365)</f>
        <v>203.4093569321457</v>
      </c>
      <c r="CF365" s="1">
        <f t="shared" si="341"/>
        <v>0.96583821382858814</v>
      </c>
      <c r="CG365" s="1">
        <f t="shared" si="342"/>
        <v>3.4711418423780935E-2</v>
      </c>
      <c r="CH365" s="1">
        <f>SUM(CF$3:CF365)</f>
        <v>280.5607979591598</v>
      </c>
      <c r="CI365" s="1">
        <f>SUM(CG$3:CG365)</f>
        <v>5.5911448260105931</v>
      </c>
      <c r="CJ365" s="1">
        <f t="shared" si="343"/>
        <v>286.15194278517038</v>
      </c>
      <c r="CK365" s="34">
        <f t="shared" si="344"/>
        <v>274.96965313314922</v>
      </c>
      <c r="CL365" s="33">
        <f t="shared" si="345"/>
        <v>-0.18800483222417907</v>
      </c>
      <c r="CM365" s="14">
        <f t="shared" si="346"/>
        <v>1.5323433020040089</v>
      </c>
      <c r="CN365" s="1">
        <f t="shared" si="347"/>
        <v>5.3190122198965009</v>
      </c>
      <c r="CO365" s="1">
        <f t="shared" si="348"/>
        <v>0.65259527593600808</v>
      </c>
      <c r="CP365" s="1">
        <f>SUM(CN$3:CN365)</f>
        <v>3094.2291227838236</v>
      </c>
      <c r="CQ365" s="1">
        <f>SUM(CO$3:CO365)</f>
        <v>194.03477671974645</v>
      </c>
      <c r="CR365" s="1">
        <f t="shared" si="349"/>
        <v>0.53485622877848149</v>
      </c>
      <c r="CS365" s="1">
        <f t="shared" si="350"/>
        <v>3.2811040262338186E-2</v>
      </c>
      <c r="CT365" s="1">
        <f>SUM(CR$3:CR365)</f>
        <v>257.77801192283806</v>
      </c>
      <c r="CU365" s="1">
        <f>SUM(CS$3:CS365)</f>
        <v>5.3128990424327585</v>
      </c>
      <c r="CV365" s="1">
        <f t="shared" si="351"/>
        <v>263.09091096527084</v>
      </c>
      <c r="CW365" s="34">
        <f t="shared" si="352"/>
        <v>252.46511288040531</v>
      </c>
    </row>
    <row r="366" spans="39:101" x14ac:dyDescent="0.15">
      <c r="AM366" s="12">
        <v>363</v>
      </c>
      <c r="AN366" s="13">
        <f t="shared" si="353"/>
        <v>10373.057851239668</v>
      </c>
      <c r="AO366" s="14">
        <f t="shared" si="312"/>
        <v>6852.9824738479983</v>
      </c>
      <c r="AP366" s="33">
        <f t="shared" si="313"/>
        <v>0.64693393169323932</v>
      </c>
      <c r="AQ366" s="14">
        <f t="shared" si="314"/>
        <v>0.69370112632411152</v>
      </c>
      <c r="AR366" s="1">
        <f t="shared" si="315"/>
        <v>1.5457528984183446</v>
      </c>
      <c r="AS366" s="1">
        <f t="shared" si="316"/>
        <v>1.4415429960434853</v>
      </c>
      <c r="AT366" s="1">
        <f>SUM(AR$3:AR366)</f>
        <v>271.8372742998522</v>
      </c>
      <c r="AU366" s="1">
        <f>SUM(AS$3:AS366)</f>
        <v>367.63084926870738</v>
      </c>
      <c r="AV366" s="1">
        <f t="shared" si="317"/>
        <v>0.15586341725718311</v>
      </c>
      <c r="AW366" s="1">
        <f t="shared" si="318"/>
        <v>7.2677792717192394E-2</v>
      </c>
      <c r="AX366" s="1">
        <f>SUM(AV$3:AV366)</f>
        <v>16.799262335586203</v>
      </c>
      <c r="AY366" s="1">
        <f>SUM(AW$3:AW366)</f>
        <v>10.78254869075564</v>
      </c>
      <c r="AZ366" s="1">
        <f t="shared" si="319"/>
        <v>27.581811026341843</v>
      </c>
      <c r="BA366" s="1">
        <f t="shared" si="320"/>
        <v>6.0167136448305634</v>
      </c>
      <c r="BB366" s="33">
        <f t="shared" si="321"/>
        <v>0.56304131424357484</v>
      </c>
      <c r="BC366" s="14">
        <f t="shared" si="322"/>
        <v>0.77759374377377599</v>
      </c>
      <c r="BD366" s="1">
        <f t="shared" si="323"/>
        <v>1.7760686022542822</v>
      </c>
      <c r="BE366" s="1">
        <f t="shared" si="324"/>
        <v>1.2860185771902612</v>
      </c>
      <c r="BF366" s="1">
        <f>SUM(BD$3:BD366)</f>
        <v>293.76664895557008</v>
      </c>
      <c r="BG366" s="1">
        <f>SUM(BE$3:BE366)</f>
        <v>336.7599818893629</v>
      </c>
      <c r="BH366" s="1">
        <f t="shared" si="325"/>
        <v>0.17908691739397345</v>
      </c>
      <c r="BI366" s="1">
        <f t="shared" si="326"/>
        <v>6.4836769933342336E-2</v>
      </c>
      <c r="BJ366" s="1">
        <f>SUM(BH$3:BH366)</f>
        <v>18.40559425521019</v>
      </c>
      <c r="BK366" s="1">
        <f>SUM(BI$3:BI366)</f>
        <v>9.7695108768462955</v>
      </c>
      <c r="BL366" s="1">
        <f t="shared" si="327"/>
        <v>28.175105132056487</v>
      </c>
      <c r="BM366" s="34">
        <f t="shared" si="328"/>
        <v>8.6360833783638942</v>
      </c>
      <c r="BN366" s="33">
        <f t="shared" si="329"/>
        <v>0.22747084444491708</v>
      </c>
      <c r="BO366" s="14">
        <f t="shared" si="330"/>
        <v>1.1131642135724338</v>
      </c>
      <c r="BP366" s="1">
        <f t="shared" si="331"/>
        <v>4.3961677921416156</v>
      </c>
      <c r="BQ366" s="1">
        <f t="shared" si="332"/>
        <v>0.89834005424117946</v>
      </c>
      <c r="BR366" s="1">
        <f>SUM(BP$3:BP366)</f>
        <v>457.63551469512214</v>
      </c>
      <c r="BS366" s="1">
        <f>SUM(BQ$3:BQ366)</f>
        <v>253.5096120452948</v>
      </c>
      <c r="BT366" s="1">
        <f t="shared" si="333"/>
        <v>0.44328025237427954</v>
      </c>
      <c r="BU366" s="1">
        <f t="shared" si="334"/>
        <v>4.52913110679928E-2</v>
      </c>
      <c r="BV366" s="1">
        <f>SUM(BT$3:BT366)</f>
        <v>31.325785119947458</v>
      </c>
      <c r="BW366" s="1">
        <f>SUM(BU$3:BU366)</f>
        <v>7.1275676567957893</v>
      </c>
      <c r="BX366" s="1">
        <f t="shared" si="335"/>
        <v>38.453352776743245</v>
      </c>
      <c r="BY366" s="34">
        <f t="shared" si="336"/>
        <v>24.198217463151668</v>
      </c>
      <c r="BZ366" s="33">
        <f t="shared" si="337"/>
        <v>-0.10809962535374062</v>
      </c>
      <c r="CA366" s="14">
        <f t="shared" si="338"/>
        <v>1.4487346833710912</v>
      </c>
      <c r="CB366" s="1">
        <f t="shared" si="339"/>
        <v>9.2507258626257247</v>
      </c>
      <c r="CC366" s="1">
        <f t="shared" si="340"/>
        <v>0.69025751331712371</v>
      </c>
      <c r="CD366" s="1">
        <f>SUM(CB$3:CB366)</f>
        <v>3196.128019362845</v>
      </c>
      <c r="CE366" s="1">
        <f>SUM(CC$3:CC366)</f>
        <v>204.09961444546283</v>
      </c>
      <c r="CF366" s="1">
        <f t="shared" si="341"/>
        <v>0.93278152448142726</v>
      </c>
      <c r="CG366" s="1">
        <f t="shared" si="342"/>
        <v>3.4800482963071651E-2</v>
      </c>
      <c r="CH366" s="1">
        <f>SUM(CF$3:CF366)</f>
        <v>281.49357948364121</v>
      </c>
      <c r="CI366" s="1">
        <f>SUM(CG$3:CG366)</f>
        <v>5.6259453089736651</v>
      </c>
      <c r="CJ366" s="1">
        <f t="shared" si="343"/>
        <v>287.11952479261487</v>
      </c>
      <c r="CK366" s="34">
        <f t="shared" si="344"/>
        <v>275.86763417466756</v>
      </c>
      <c r="CL366" s="33">
        <f t="shared" si="345"/>
        <v>-0.19199224280340507</v>
      </c>
      <c r="CM366" s="14">
        <f t="shared" si="346"/>
        <v>1.5326273008207558</v>
      </c>
      <c r="CN366" s="1">
        <f t="shared" si="347"/>
        <v>5.2085437692603724</v>
      </c>
      <c r="CO366" s="1">
        <f t="shared" si="348"/>
        <v>0.65247434876338029</v>
      </c>
      <c r="CP366" s="1">
        <f>SUM(CN$3:CN366)</f>
        <v>3099.437666553084</v>
      </c>
      <c r="CQ366" s="1">
        <f>SUM(CO$3:CO366)</f>
        <v>194.68725106850982</v>
      </c>
      <c r="CR366" s="1">
        <f t="shared" si="349"/>
        <v>0.52519483006708756</v>
      </c>
      <c r="CS366" s="1">
        <f t="shared" si="350"/>
        <v>3.2895581750153759E-2</v>
      </c>
      <c r="CT366" s="1">
        <f>SUM(CR$3:CR366)</f>
        <v>258.30320675290517</v>
      </c>
      <c r="CU366" s="1">
        <f>SUM(CS$3:CS366)</f>
        <v>5.3457946241829122</v>
      </c>
      <c r="CV366" s="1">
        <f t="shared" si="351"/>
        <v>263.6490013770881</v>
      </c>
      <c r="CW366" s="34">
        <f t="shared" si="352"/>
        <v>252.95741212872227</v>
      </c>
    </row>
    <row r="367" spans="39:101" x14ac:dyDescent="0.15">
      <c r="AM367" s="12">
        <v>364</v>
      </c>
      <c r="AN367" s="13">
        <f t="shared" si="353"/>
        <v>10344.560439560439</v>
      </c>
      <c r="AO367" s="14">
        <f t="shared" si="312"/>
        <v>6886.1223153519986</v>
      </c>
      <c r="AP367" s="33">
        <f t="shared" si="313"/>
        <v>0.64295086981879634</v>
      </c>
      <c r="AQ367" s="14">
        <f t="shared" si="314"/>
        <v>0.69400112485235299</v>
      </c>
      <c r="AR367" s="1">
        <f t="shared" si="315"/>
        <v>1.5553287925122976</v>
      </c>
      <c r="AS367" s="1">
        <f t="shared" si="316"/>
        <v>1.4409198547232147</v>
      </c>
      <c r="AT367" s="1">
        <f>SUM(AR$3:AR367)</f>
        <v>273.39260309236448</v>
      </c>
      <c r="AU367" s="1">
        <f>SUM(AS$3:AS367)</f>
        <v>369.07176912343061</v>
      </c>
      <c r="AV367" s="1">
        <f t="shared" si="317"/>
        <v>0.1572610223540212</v>
      </c>
      <c r="AW367" s="1">
        <f t="shared" si="318"/>
        <v>7.2846503766562529E-2</v>
      </c>
      <c r="AX367" s="1">
        <f>SUM(AV$3:AV367)</f>
        <v>16.956523357940224</v>
      </c>
      <c r="AY367" s="1">
        <f>SUM(AW$3:AW367)</f>
        <v>10.855395194522202</v>
      </c>
      <c r="AZ367" s="1">
        <f t="shared" si="319"/>
        <v>27.811918552462426</v>
      </c>
      <c r="BA367" s="1">
        <f t="shared" si="320"/>
        <v>6.1011281634180214</v>
      </c>
      <c r="BB367" s="33">
        <f t="shared" si="321"/>
        <v>0.55905825236913176</v>
      </c>
      <c r="BC367" s="14">
        <f t="shared" si="322"/>
        <v>0.77789374230201747</v>
      </c>
      <c r="BD367" s="1">
        <f t="shared" si="323"/>
        <v>1.7887223661618106</v>
      </c>
      <c r="BE367" s="1">
        <f t="shared" si="324"/>
        <v>1.2855226178330019</v>
      </c>
      <c r="BF367" s="1">
        <f>SUM(BD$3:BD367)</f>
        <v>295.55537132173191</v>
      </c>
      <c r="BG367" s="1">
        <f>SUM(BE$3:BE367)</f>
        <v>338.04550450719591</v>
      </c>
      <c r="BH367" s="1">
        <f t="shared" si="325"/>
        <v>0.18085970591191641</v>
      </c>
      <c r="BI367" s="1">
        <f t="shared" si="326"/>
        <v>6.4990310123779538E-2</v>
      </c>
      <c r="BJ367" s="1">
        <f>SUM(BH$3:BH367)</f>
        <v>18.586453961122107</v>
      </c>
      <c r="BK367" s="1">
        <f>SUM(BI$3:BI367)</f>
        <v>9.8345011869700745</v>
      </c>
      <c r="BL367" s="1">
        <f t="shared" si="327"/>
        <v>28.420955148092183</v>
      </c>
      <c r="BM367" s="34">
        <f t="shared" si="328"/>
        <v>8.7519527741520324</v>
      </c>
      <c r="BN367" s="33">
        <f t="shared" si="329"/>
        <v>0.22348778257047408</v>
      </c>
      <c r="BO367" s="14">
        <f t="shared" si="330"/>
        <v>1.1134642121006753</v>
      </c>
      <c r="BP367" s="1">
        <f t="shared" si="331"/>
        <v>4.4745175261858554</v>
      </c>
      <c r="BQ367" s="1">
        <f t="shared" si="332"/>
        <v>0.8980980162024137</v>
      </c>
      <c r="BR367" s="1">
        <f>SUM(BP$3:BP367)</f>
        <v>462.11003222130802</v>
      </c>
      <c r="BS367" s="1">
        <f>SUM(BQ$3:BQ367)</f>
        <v>254.40771006149723</v>
      </c>
      <c r="BT367" s="1">
        <f t="shared" si="333"/>
        <v>0.45242343875879204</v>
      </c>
      <c r="BU367" s="1">
        <f t="shared" si="334"/>
        <v>4.540384415245536E-2</v>
      </c>
      <c r="BV367" s="1">
        <f>SUM(BT$3:BT367)</f>
        <v>31.77820855870625</v>
      </c>
      <c r="BW367" s="1">
        <f>SUM(BU$3:BU367)</f>
        <v>7.1729715009482451</v>
      </c>
      <c r="BX367" s="1">
        <f t="shared" si="335"/>
        <v>38.951180059654497</v>
      </c>
      <c r="BY367" s="34">
        <f t="shared" si="336"/>
        <v>24.605237057758004</v>
      </c>
      <c r="BZ367" s="33">
        <f t="shared" si="337"/>
        <v>-0.11208268722818364</v>
      </c>
      <c r="CA367" s="14">
        <f t="shared" si="338"/>
        <v>1.4490346818993329</v>
      </c>
      <c r="CB367" s="1">
        <f t="shared" si="339"/>
        <v>8.9219845163432705</v>
      </c>
      <c r="CC367" s="1">
        <f t="shared" si="340"/>
        <v>0.69011460698045035</v>
      </c>
      <c r="CD367" s="1">
        <f>SUM(CB$3:CB367)</f>
        <v>3205.0500038791884</v>
      </c>
      <c r="CE367" s="1">
        <f>SUM(CC$3:CC367)</f>
        <v>204.78972905244328</v>
      </c>
      <c r="CF367" s="1">
        <f t="shared" si="341"/>
        <v>0.90211176776359736</v>
      </c>
      <c r="CG367" s="1">
        <f t="shared" si="342"/>
        <v>3.4889127352900548E-2</v>
      </c>
      <c r="CH367" s="1">
        <f>SUM(CF$3:CF367)</f>
        <v>282.3956912514048</v>
      </c>
      <c r="CI367" s="1">
        <f>SUM(CG$3:CG367)</f>
        <v>5.6608344363265655</v>
      </c>
      <c r="CJ367" s="1">
        <f t="shared" si="343"/>
        <v>288.05652568773138</v>
      </c>
      <c r="CK367" s="34">
        <f t="shared" si="344"/>
        <v>276.73485681507822</v>
      </c>
      <c r="CL367" s="33">
        <f t="shared" si="345"/>
        <v>-0.1959753046778481</v>
      </c>
      <c r="CM367" s="14">
        <f t="shared" si="346"/>
        <v>1.5329272993489973</v>
      </c>
      <c r="CN367" s="1">
        <f t="shared" si="347"/>
        <v>5.1026837368302056</v>
      </c>
      <c r="CO367" s="1">
        <f t="shared" si="348"/>
        <v>0.65234665755165255</v>
      </c>
      <c r="CP367" s="1">
        <f>SUM(CN$3:CN367)</f>
        <v>3104.5403502899144</v>
      </c>
      <c r="CQ367" s="1">
        <f>SUM(CO$3:CO367)</f>
        <v>195.33959772606147</v>
      </c>
      <c r="CR367" s="1">
        <f t="shared" si="349"/>
        <v>0.51593802227949859</v>
      </c>
      <c r="CS367" s="1">
        <f t="shared" si="350"/>
        <v>3.2979747687333548E-2</v>
      </c>
      <c r="CT367" s="1">
        <f>SUM(CR$3:CR367)</f>
        <v>258.81914477518467</v>
      </c>
      <c r="CU367" s="1">
        <f>SUM(CS$3:CS367)</f>
        <v>5.3787743718702457</v>
      </c>
      <c r="CV367" s="1">
        <f t="shared" si="351"/>
        <v>264.1979191470549</v>
      </c>
      <c r="CW367" s="34">
        <f t="shared" si="352"/>
        <v>253.44037040331443</v>
      </c>
    </row>
    <row r="368" spans="39:101" x14ac:dyDescent="0.15">
      <c r="AM368" s="12">
        <v>365</v>
      </c>
      <c r="AN368" s="13">
        <f t="shared" si="353"/>
        <v>10316.21917808219</v>
      </c>
      <c r="AO368" s="14">
        <f t="shared" si="312"/>
        <v>6919.3523055999985</v>
      </c>
      <c r="AP368" s="33">
        <f t="shared" si="313"/>
        <v>0.63897207302550751</v>
      </c>
      <c r="AQ368" s="14">
        <f t="shared" si="314"/>
        <v>0.69431703946846046</v>
      </c>
      <c r="AR368" s="1">
        <f t="shared" si="315"/>
        <v>1.5650136245627129</v>
      </c>
      <c r="AS368" s="1">
        <f t="shared" si="316"/>
        <v>1.4402642354356698</v>
      </c>
      <c r="AT368" s="1">
        <f>SUM(AR$3:AR368)</f>
        <v>274.95761671692719</v>
      </c>
      <c r="AU368" s="1">
        <f>SUM(AS$3:AS368)</f>
        <v>370.51203335886629</v>
      </c>
      <c r="AV368" s="1">
        <f t="shared" si="317"/>
        <v>0.15867499249038616</v>
      </c>
      <c r="AW368" s="1">
        <f t="shared" si="318"/>
        <v>7.301339526861382E-2</v>
      </c>
      <c r="AX368" s="1">
        <f>SUM(AV$3:AV368)</f>
        <v>17.11519835043061</v>
      </c>
      <c r="AY368" s="1">
        <f>SUM(AW$3:AW368)</f>
        <v>10.928408589790816</v>
      </c>
      <c r="AZ368" s="1">
        <f t="shared" si="319"/>
        <v>28.043606940221427</v>
      </c>
      <c r="BA368" s="1">
        <f t="shared" si="320"/>
        <v>6.1867897606397939</v>
      </c>
      <c r="BB368" s="33">
        <f t="shared" si="321"/>
        <v>0.55507945557584326</v>
      </c>
      <c r="BC368" s="14">
        <f t="shared" si="322"/>
        <v>0.77820965691812494</v>
      </c>
      <c r="BD368" s="1">
        <f t="shared" si="323"/>
        <v>1.8015438870145051</v>
      </c>
      <c r="BE368" s="1">
        <f t="shared" si="324"/>
        <v>1.2850007592558177</v>
      </c>
      <c r="BF368" s="1">
        <f>SUM(BD$3:BD368)</f>
        <v>297.35691520874644</v>
      </c>
      <c r="BG368" s="1">
        <f>SUM(BE$3:BE368)</f>
        <v>339.33050526645172</v>
      </c>
      <c r="BH368" s="1">
        <f t="shared" si="325"/>
        <v>0.18265653298897064</v>
      </c>
      <c r="BI368" s="1">
        <f t="shared" si="326"/>
        <v>6.514239960116297E-2</v>
      </c>
      <c r="BJ368" s="1">
        <f>SUM(BH$3:BH368)</f>
        <v>18.769110494111079</v>
      </c>
      <c r="BK368" s="1">
        <f>SUM(BI$3:BI368)</f>
        <v>9.8996435865712371</v>
      </c>
      <c r="BL368" s="1">
        <f t="shared" si="327"/>
        <v>28.668754080682316</v>
      </c>
      <c r="BM368" s="34">
        <f t="shared" si="328"/>
        <v>8.8694669075398416</v>
      </c>
      <c r="BN368" s="33">
        <f t="shared" si="329"/>
        <v>0.21950898577718544</v>
      </c>
      <c r="BO368" s="14">
        <f t="shared" si="330"/>
        <v>1.1137801267167828</v>
      </c>
      <c r="BP368" s="1">
        <f t="shared" si="331"/>
        <v>4.5556221603386158</v>
      </c>
      <c r="BQ368" s="1">
        <f t="shared" si="332"/>
        <v>0.89784327805148978</v>
      </c>
      <c r="BR368" s="1">
        <f>SUM(BP$3:BP368)</f>
        <v>466.66565438164662</v>
      </c>
      <c r="BS368" s="1">
        <f>SUM(BQ$3:BQ368)</f>
        <v>255.30555333954871</v>
      </c>
      <c r="BT368" s="1">
        <f t="shared" si="333"/>
        <v>0.46188946903433187</v>
      </c>
      <c r="BU368" s="1">
        <f t="shared" si="334"/>
        <v>4.5515666178999131E-2</v>
      </c>
      <c r="BV368" s="1">
        <f>SUM(BT$3:BT368)</f>
        <v>32.240098027740579</v>
      </c>
      <c r="BW368" s="1">
        <f>SUM(BU$3:BU368)</f>
        <v>7.2184871671272441</v>
      </c>
      <c r="BX368" s="1">
        <f t="shared" si="335"/>
        <v>39.458585194867823</v>
      </c>
      <c r="BY368" s="34">
        <f t="shared" si="336"/>
        <v>25.021610860613336</v>
      </c>
      <c r="BZ368" s="33">
        <f t="shared" si="337"/>
        <v>-0.11606148402147226</v>
      </c>
      <c r="CA368" s="14">
        <f t="shared" si="338"/>
        <v>1.4493505965154403</v>
      </c>
      <c r="CB368" s="1">
        <f t="shared" si="339"/>
        <v>8.6161228113798067</v>
      </c>
      <c r="CC368" s="1">
        <f t="shared" si="340"/>
        <v>0.68996418285832384</v>
      </c>
      <c r="CD368" s="1">
        <f>SUM(CB$3:CB368)</f>
        <v>3213.666126690568</v>
      </c>
      <c r="CE368" s="1">
        <f>SUM(CC$3:CC368)</f>
        <v>205.4796932353016</v>
      </c>
      <c r="CF368" s="1">
        <f t="shared" si="341"/>
        <v>0.87357911837600821</v>
      </c>
      <c r="CG368" s="1">
        <f t="shared" si="342"/>
        <v>3.4977350936567807E-2</v>
      </c>
      <c r="CH368" s="1">
        <f>SUM(CF$3:CF368)</f>
        <v>283.26927036978083</v>
      </c>
      <c r="CI368" s="1">
        <f>SUM(CG$3:CG368)</f>
        <v>5.6958117872631329</v>
      </c>
      <c r="CJ368" s="1">
        <f t="shared" si="343"/>
        <v>288.96508215704398</v>
      </c>
      <c r="CK368" s="34">
        <f t="shared" si="344"/>
        <v>277.57345858251767</v>
      </c>
      <c r="CL368" s="33">
        <f t="shared" si="345"/>
        <v>-0.19995410147113671</v>
      </c>
      <c r="CM368" s="14">
        <f t="shared" si="346"/>
        <v>1.5332432139651049</v>
      </c>
      <c r="CN368" s="1">
        <f t="shared" si="347"/>
        <v>5.0011477266163986</v>
      </c>
      <c r="CO368" s="1">
        <f t="shared" si="348"/>
        <v>0.65221224584057347</v>
      </c>
      <c r="CP368" s="1">
        <f>SUM(CN$3:CN368)</f>
        <v>3109.5414980165306</v>
      </c>
      <c r="CQ368" s="1">
        <f>SUM(CO$3:CO368)</f>
        <v>195.99180997190206</v>
      </c>
      <c r="CR368" s="1">
        <f t="shared" si="349"/>
        <v>0.50706081117082935</v>
      </c>
      <c r="CS368" s="1">
        <f t="shared" si="350"/>
        <v>3.3063537462751293E-2</v>
      </c>
      <c r="CT368" s="1">
        <f>SUM(CR$3:CR368)</f>
        <v>259.32620558635551</v>
      </c>
      <c r="CU368" s="1">
        <f>SUM(CS$3:CS368)</f>
        <v>5.4118379093329967</v>
      </c>
      <c r="CV368" s="1">
        <f t="shared" si="351"/>
        <v>264.73804349568849</v>
      </c>
      <c r="CW368" s="34">
        <f t="shared" si="352"/>
        <v>253.91436767702251</v>
      </c>
    </row>
    <row r="369" spans="38:110" x14ac:dyDescent="0.15">
      <c r="AL369" s="7"/>
      <c r="AM369" s="7"/>
      <c r="AN369" s="13"/>
      <c r="AO369" s="14"/>
      <c r="AP369" s="14"/>
      <c r="AQ369" s="14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4"/>
      <c r="BC369" s="14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4"/>
      <c r="BO369" s="14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4"/>
      <c r="CA369" s="14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4"/>
      <c r="CM369" s="14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7"/>
      <c r="CY369" s="7"/>
      <c r="CZ369" s="7"/>
      <c r="DA369" s="7"/>
      <c r="DB369" s="7"/>
      <c r="DC369" s="7"/>
      <c r="DD369" s="7"/>
      <c r="DE369" s="7"/>
      <c r="DF369" s="7"/>
    </row>
    <row r="370" spans="38:110" x14ac:dyDescent="0.15">
      <c r="AL370" s="7"/>
      <c r="AM370" s="7"/>
      <c r="AN370" s="13"/>
      <c r="AO370" s="14"/>
      <c r="AP370" s="14"/>
      <c r="AQ370" s="14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4"/>
      <c r="BC370" s="14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4"/>
      <c r="BO370" s="14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4"/>
      <c r="CA370" s="14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4"/>
      <c r="CM370" s="14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7"/>
      <c r="CY370" s="7"/>
      <c r="CZ370" s="7"/>
      <c r="DA370" s="7"/>
      <c r="DB370" s="7"/>
      <c r="DC370" s="7"/>
      <c r="DD370" s="7"/>
      <c r="DE370" s="7"/>
      <c r="DF370" s="7"/>
    </row>
    <row r="371" spans="38:110" x14ac:dyDescent="0.15">
      <c r="AL371" s="7"/>
      <c r="AM371" s="7"/>
      <c r="AN371" s="13"/>
      <c r="AO371" s="14"/>
      <c r="AP371" s="14"/>
      <c r="AQ371" s="14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4"/>
      <c r="BC371" s="14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4"/>
      <c r="BO371" s="14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4"/>
      <c r="CA371" s="14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4"/>
      <c r="CM371" s="14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7"/>
      <c r="CY371" s="7"/>
      <c r="CZ371" s="7"/>
      <c r="DA371" s="7"/>
      <c r="DB371" s="7"/>
      <c r="DC371" s="7"/>
      <c r="DD371" s="7"/>
      <c r="DE371" s="7"/>
      <c r="DF371" s="7"/>
    </row>
    <row r="372" spans="38:110" x14ac:dyDescent="0.15">
      <c r="AL372" s="7"/>
      <c r="AM372" s="7"/>
      <c r="AN372" s="13"/>
      <c r="AO372" s="14"/>
      <c r="AP372" s="14"/>
      <c r="AQ372" s="14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4"/>
      <c r="BC372" s="14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4"/>
      <c r="BO372" s="14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4"/>
      <c r="CA372" s="14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4"/>
      <c r="CM372" s="14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7"/>
      <c r="CY372" s="7"/>
      <c r="CZ372" s="7"/>
      <c r="DA372" s="7"/>
      <c r="DB372" s="7"/>
      <c r="DC372" s="7"/>
      <c r="DD372" s="7"/>
      <c r="DE372" s="7"/>
      <c r="DF372" s="7"/>
    </row>
    <row r="373" spans="38:110" x14ac:dyDescent="0.15">
      <c r="AL373" s="7"/>
      <c r="AM373" s="7"/>
      <c r="AN373" s="13"/>
      <c r="AO373" s="14"/>
      <c r="AP373" s="14"/>
      <c r="AQ373" s="14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4"/>
      <c r="BC373" s="14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4"/>
      <c r="BO373" s="14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4"/>
      <c r="CA373" s="14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4"/>
      <c r="CM373" s="14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7"/>
      <c r="CY373" s="7"/>
      <c r="CZ373" s="7"/>
      <c r="DA373" s="7"/>
      <c r="DB373" s="7"/>
      <c r="DC373" s="7"/>
      <c r="DD373" s="7"/>
      <c r="DE373" s="7"/>
      <c r="DF373" s="7"/>
    </row>
    <row r="374" spans="38:110" x14ac:dyDescent="0.15">
      <c r="AL374" s="7"/>
      <c r="AM374" s="7"/>
      <c r="AN374" s="13"/>
      <c r="AO374" s="14"/>
      <c r="AP374" s="14"/>
      <c r="AQ374" s="14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4"/>
      <c r="BC374" s="14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4"/>
      <c r="BO374" s="14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4"/>
      <c r="CA374" s="14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4"/>
      <c r="CM374" s="14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7"/>
      <c r="CY374" s="7"/>
      <c r="CZ374" s="7"/>
      <c r="DA374" s="7"/>
      <c r="DB374" s="7"/>
      <c r="DC374" s="7"/>
      <c r="DD374" s="7"/>
      <c r="DE374" s="7"/>
      <c r="DF374" s="7"/>
    </row>
    <row r="375" spans="38:110" x14ac:dyDescent="0.15">
      <c r="AL375" s="7"/>
      <c r="AM375" s="7"/>
      <c r="AN375" s="13"/>
      <c r="AO375" s="14"/>
      <c r="AP375" s="14"/>
      <c r="AQ375" s="14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4"/>
      <c r="BC375" s="14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4"/>
      <c r="BO375" s="14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4"/>
      <c r="CA375" s="14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4"/>
      <c r="CM375" s="14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7"/>
      <c r="CY375" s="7"/>
      <c r="CZ375" s="7"/>
      <c r="DA375" s="7"/>
      <c r="DB375" s="7"/>
      <c r="DC375" s="7"/>
      <c r="DD375" s="7"/>
      <c r="DE375" s="7"/>
      <c r="DF375" s="7"/>
    </row>
    <row r="376" spans="38:110" x14ac:dyDescent="0.15">
      <c r="AL376" s="7"/>
      <c r="AM376" s="7"/>
      <c r="AN376" s="13"/>
      <c r="AO376" s="14"/>
      <c r="AP376" s="14"/>
      <c r="AQ376" s="14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4"/>
      <c r="BC376" s="14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4"/>
      <c r="BO376" s="14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4"/>
      <c r="CA376" s="14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4"/>
      <c r="CM376" s="14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7"/>
      <c r="CY376" s="7"/>
      <c r="CZ376" s="7"/>
      <c r="DA376" s="7"/>
      <c r="DB376" s="7"/>
      <c r="DC376" s="7"/>
      <c r="DD376" s="7"/>
      <c r="DE376" s="7"/>
      <c r="DF376" s="7"/>
    </row>
    <row r="377" spans="38:110" x14ac:dyDescent="0.15">
      <c r="AL377" s="7"/>
      <c r="AM377" s="7"/>
      <c r="AN377" s="13"/>
      <c r="AO377" s="14"/>
      <c r="AP377" s="14"/>
      <c r="AQ377" s="14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4"/>
      <c r="BC377" s="14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4"/>
      <c r="BO377" s="14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4"/>
      <c r="CA377" s="14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4"/>
      <c r="CM377" s="14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7"/>
      <c r="CY377" s="7"/>
      <c r="CZ377" s="7"/>
      <c r="DA377" s="7"/>
      <c r="DB377" s="7"/>
      <c r="DC377" s="7"/>
      <c r="DD377" s="7"/>
      <c r="DE377" s="7"/>
      <c r="DF377" s="7"/>
    </row>
    <row r="378" spans="38:110" x14ac:dyDescent="0.15">
      <c r="AL378" s="7"/>
      <c r="AM378" s="7"/>
      <c r="AN378" s="13"/>
      <c r="AO378" s="14"/>
      <c r="AP378" s="14"/>
      <c r="AQ378" s="14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4"/>
      <c r="BC378" s="14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4"/>
      <c r="BO378" s="14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4"/>
      <c r="CA378" s="14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4"/>
      <c r="CM378" s="14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7"/>
      <c r="CY378" s="7"/>
      <c r="CZ378" s="7"/>
      <c r="DA378" s="7"/>
      <c r="DB378" s="7"/>
      <c r="DC378" s="7"/>
      <c r="DD378" s="7"/>
      <c r="DE378" s="7"/>
      <c r="DF378" s="7"/>
    </row>
    <row r="379" spans="38:110" x14ac:dyDescent="0.15">
      <c r="AL379" s="7"/>
      <c r="AM379" s="7"/>
      <c r="AN379" s="13"/>
      <c r="AO379" s="14"/>
      <c r="AP379" s="14"/>
      <c r="AQ379" s="14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4"/>
      <c r="BC379" s="14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4"/>
      <c r="BO379" s="14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4"/>
      <c r="CA379" s="14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4"/>
      <c r="CM379" s="14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7"/>
      <c r="CY379" s="7"/>
      <c r="CZ379" s="7"/>
      <c r="DA379" s="7"/>
      <c r="DB379" s="7"/>
      <c r="DC379" s="7"/>
      <c r="DD379" s="7"/>
      <c r="DE379" s="7"/>
      <c r="DF379" s="7"/>
    </row>
    <row r="380" spans="38:110" x14ac:dyDescent="0.15">
      <c r="AL380" s="7"/>
      <c r="AM380" s="7"/>
      <c r="AN380" s="13"/>
      <c r="AO380" s="14"/>
      <c r="AP380" s="14"/>
      <c r="AQ380" s="14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4"/>
      <c r="BC380" s="14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4"/>
      <c r="BO380" s="14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4"/>
      <c r="CA380" s="14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4"/>
      <c r="CM380" s="14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7"/>
      <c r="CY380" s="7"/>
      <c r="CZ380" s="7"/>
      <c r="DA380" s="7"/>
      <c r="DB380" s="7"/>
      <c r="DC380" s="7"/>
      <c r="DD380" s="7"/>
      <c r="DE380" s="7"/>
      <c r="DF380" s="7"/>
    </row>
    <row r="381" spans="38:110" x14ac:dyDescent="0.15">
      <c r="AL381" s="7"/>
      <c r="AM381" s="7"/>
      <c r="AN381" s="13"/>
      <c r="AO381" s="14"/>
      <c r="AP381" s="14"/>
      <c r="AQ381" s="14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4"/>
      <c r="BC381" s="14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4"/>
      <c r="BO381" s="14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4"/>
      <c r="CA381" s="14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4"/>
      <c r="CM381" s="14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7"/>
      <c r="CY381" s="7"/>
      <c r="CZ381" s="7"/>
      <c r="DA381" s="7"/>
      <c r="DB381" s="7"/>
      <c r="DC381" s="7"/>
      <c r="DD381" s="7"/>
      <c r="DE381" s="7"/>
      <c r="DF381" s="7"/>
    </row>
    <row r="382" spans="38:110" x14ac:dyDescent="0.15">
      <c r="AL382" s="7"/>
      <c r="AM382" s="7"/>
      <c r="AN382" s="13"/>
      <c r="AO382" s="14"/>
      <c r="AP382" s="14"/>
      <c r="AQ382" s="14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4"/>
      <c r="BC382" s="14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4"/>
      <c r="BO382" s="14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4"/>
      <c r="CA382" s="14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4"/>
      <c r="CM382" s="14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7"/>
      <c r="CY382" s="7"/>
      <c r="CZ382" s="7"/>
      <c r="DA382" s="7"/>
      <c r="DB382" s="7"/>
      <c r="DC382" s="7"/>
      <c r="DD382" s="7"/>
      <c r="DE382" s="7"/>
      <c r="DF382" s="7"/>
    </row>
    <row r="383" spans="38:110" x14ac:dyDescent="0.15">
      <c r="AL383" s="7"/>
      <c r="AM383" s="7"/>
      <c r="AN383" s="13"/>
      <c r="AO383" s="14"/>
      <c r="AP383" s="14"/>
      <c r="AQ383" s="14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4"/>
      <c r="BC383" s="14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4"/>
      <c r="BO383" s="14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4"/>
      <c r="CA383" s="14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4"/>
      <c r="CM383" s="14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7"/>
      <c r="CY383" s="7"/>
      <c r="CZ383" s="7"/>
      <c r="DA383" s="7"/>
      <c r="DB383" s="7"/>
      <c r="DC383" s="7"/>
      <c r="DD383" s="7"/>
      <c r="DE383" s="7"/>
      <c r="DF383" s="7"/>
    </row>
    <row r="384" spans="38:110" x14ac:dyDescent="0.15">
      <c r="AL384" s="7"/>
      <c r="AM384" s="7"/>
      <c r="AN384" s="13"/>
      <c r="AO384" s="14"/>
      <c r="AP384" s="14"/>
      <c r="AQ384" s="14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4"/>
      <c r="BC384" s="14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4"/>
      <c r="BO384" s="14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4"/>
      <c r="CA384" s="14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4"/>
      <c r="CM384" s="14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7"/>
      <c r="CY384" s="7"/>
      <c r="CZ384" s="7"/>
      <c r="DA384" s="7"/>
      <c r="DB384" s="7"/>
      <c r="DC384" s="7"/>
      <c r="DD384" s="7"/>
      <c r="DE384" s="7"/>
      <c r="DF384" s="7"/>
    </row>
    <row r="385" spans="38:110" x14ac:dyDescent="0.15">
      <c r="AL385" s="7"/>
      <c r="AM385" s="7"/>
      <c r="AN385" s="13"/>
      <c r="AO385" s="14"/>
      <c r="AP385" s="14"/>
      <c r="AQ385" s="14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4"/>
      <c r="BC385" s="14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4"/>
      <c r="BO385" s="14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4"/>
      <c r="CA385" s="14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4"/>
      <c r="CM385" s="14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7"/>
      <c r="CY385" s="7"/>
      <c r="CZ385" s="7"/>
      <c r="DA385" s="7"/>
      <c r="DB385" s="7"/>
      <c r="DC385" s="7"/>
      <c r="DD385" s="7"/>
      <c r="DE385" s="7"/>
      <c r="DF385" s="7"/>
    </row>
    <row r="386" spans="38:110" x14ac:dyDescent="0.15">
      <c r="AL386" s="7"/>
      <c r="AM386" s="7"/>
      <c r="AN386" s="13"/>
      <c r="AO386" s="14"/>
      <c r="AP386" s="14"/>
      <c r="AQ386" s="14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4"/>
      <c r="BC386" s="14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4"/>
      <c r="BO386" s="14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4"/>
      <c r="CA386" s="14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4"/>
      <c r="CM386" s="14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7"/>
      <c r="CY386" s="7"/>
      <c r="CZ386" s="7"/>
      <c r="DA386" s="7"/>
      <c r="DB386" s="7"/>
      <c r="DC386" s="7"/>
      <c r="DD386" s="7"/>
      <c r="DE386" s="7"/>
      <c r="DF386" s="7"/>
    </row>
    <row r="387" spans="38:110" x14ac:dyDescent="0.15">
      <c r="AL387" s="7"/>
      <c r="AM387" s="7"/>
      <c r="AN387" s="13"/>
      <c r="AO387" s="14"/>
      <c r="AP387" s="14"/>
      <c r="AQ387" s="14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4"/>
      <c r="BC387" s="14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4"/>
      <c r="BO387" s="14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4"/>
      <c r="CA387" s="14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4"/>
      <c r="CM387" s="14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7"/>
      <c r="CY387" s="7"/>
      <c r="CZ387" s="7"/>
      <c r="DA387" s="7"/>
      <c r="DB387" s="7"/>
      <c r="DC387" s="7"/>
      <c r="DD387" s="7"/>
      <c r="DE387" s="7"/>
      <c r="DF387" s="7"/>
    </row>
    <row r="388" spans="38:110" x14ac:dyDescent="0.15">
      <c r="AL388" s="7"/>
      <c r="AM388" s="7"/>
      <c r="AN388" s="13"/>
      <c r="AO388" s="14"/>
      <c r="AP388" s="14"/>
      <c r="AQ388" s="14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4"/>
      <c r="BC388" s="14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4"/>
      <c r="BO388" s="14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4"/>
      <c r="CA388" s="14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4"/>
      <c r="CM388" s="14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7"/>
      <c r="CY388" s="7"/>
      <c r="CZ388" s="7"/>
      <c r="DA388" s="7"/>
      <c r="DB388" s="7"/>
      <c r="DC388" s="7"/>
      <c r="DD388" s="7"/>
      <c r="DE388" s="7"/>
      <c r="DF388" s="7"/>
    </row>
    <row r="389" spans="38:110" x14ac:dyDescent="0.15">
      <c r="AL389" s="7"/>
      <c r="AM389" s="7"/>
      <c r="AN389" s="13"/>
      <c r="AO389" s="14"/>
      <c r="AP389" s="14"/>
      <c r="AQ389" s="14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4"/>
      <c r="BC389" s="14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4"/>
      <c r="BO389" s="14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4"/>
      <c r="CA389" s="14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4"/>
      <c r="CM389" s="14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7"/>
      <c r="CY389" s="7"/>
      <c r="CZ389" s="7"/>
      <c r="DA389" s="7"/>
      <c r="DB389" s="7"/>
      <c r="DC389" s="7"/>
      <c r="DD389" s="7"/>
      <c r="DE389" s="7"/>
      <c r="DF389" s="7"/>
    </row>
    <row r="390" spans="38:110" x14ac:dyDescent="0.15">
      <c r="AL390" s="7"/>
      <c r="AM390" s="7"/>
      <c r="AN390" s="13"/>
      <c r="AO390" s="14"/>
      <c r="AP390" s="14"/>
      <c r="AQ390" s="14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4"/>
      <c r="BC390" s="14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4"/>
      <c r="BO390" s="14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4"/>
      <c r="CA390" s="14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4"/>
      <c r="CM390" s="14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7"/>
      <c r="CY390" s="7"/>
      <c r="CZ390" s="7"/>
      <c r="DA390" s="7"/>
      <c r="DB390" s="7"/>
      <c r="DC390" s="7"/>
      <c r="DD390" s="7"/>
      <c r="DE390" s="7"/>
      <c r="DF390" s="7"/>
    </row>
    <row r="391" spans="38:110" x14ac:dyDescent="0.15">
      <c r="AL391" s="7"/>
      <c r="AM391" s="7"/>
      <c r="AN391" s="13"/>
      <c r="AO391" s="14"/>
      <c r="AP391" s="14"/>
      <c r="AQ391" s="14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4"/>
      <c r="BC391" s="14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4"/>
      <c r="BO391" s="14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4"/>
      <c r="CA391" s="14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4"/>
      <c r="CM391" s="14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7"/>
      <c r="CY391" s="7"/>
      <c r="CZ391" s="7"/>
      <c r="DA391" s="7"/>
      <c r="DB391" s="7"/>
      <c r="DC391" s="7"/>
      <c r="DD391" s="7"/>
      <c r="DE391" s="7"/>
      <c r="DF391" s="7"/>
    </row>
    <row r="392" spans="38:110" x14ac:dyDescent="0.15">
      <c r="AL392" s="7"/>
      <c r="AM392" s="7"/>
      <c r="AN392" s="13"/>
      <c r="AO392" s="14"/>
      <c r="AP392" s="14"/>
      <c r="AQ392" s="14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4"/>
      <c r="BC392" s="14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4"/>
      <c r="BO392" s="14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4"/>
      <c r="CA392" s="14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4"/>
      <c r="CM392" s="14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7"/>
      <c r="CY392" s="7"/>
      <c r="CZ392" s="7"/>
      <c r="DA392" s="7"/>
      <c r="DB392" s="7"/>
      <c r="DC392" s="7"/>
      <c r="DD392" s="7"/>
      <c r="DE392" s="7"/>
      <c r="DF392" s="7"/>
    </row>
    <row r="393" spans="38:110" x14ac:dyDescent="0.15">
      <c r="AL393" s="7"/>
      <c r="AM393" s="7"/>
      <c r="AN393" s="13"/>
      <c r="AO393" s="14"/>
      <c r="AP393" s="14"/>
      <c r="AQ393" s="14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4"/>
      <c r="BC393" s="14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4"/>
      <c r="BO393" s="14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4"/>
      <c r="CA393" s="14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4"/>
      <c r="CM393" s="14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7"/>
      <c r="CY393" s="7"/>
      <c r="CZ393" s="7"/>
      <c r="DA393" s="7"/>
      <c r="DB393" s="7"/>
      <c r="DC393" s="7"/>
      <c r="DD393" s="7"/>
      <c r="DE393" s="7"/>
      <c r="DF393" s="7"/>
    </row>
    <row r="394" spans="38:110" x14ac:dyDescent="0.15">
      <c r="AL394" s="7"/>
      <c r="AM394" s="7"/>
      <c r="AN394" s="13"/>
      <c r="AO394" s="14"/>
      <c r="AP394" s="14"/>
      <c r="AQ394" s="14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4"/>
      <c r="BC394" s="14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4"/>
      <c r="BO394" s="14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4"/>
      <c r="CA394" s="14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4"/>
      <c r="CM394" s="14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7"/>
      <c r="CY394" s="7"/>
      <c r="CZ394" s="7"/>
      <c r="DA394" s="7"/>
      <c r="DB394" s="7"/>
      <c r="DC394" s="7"/>
      <c r="DD394" s="7"/>
      <c r="DE394" s="7"/>
      <c r="DF394" s="7"/>
    </row>
    <row r="395" spans="38:110" x14ac:dyDescent="0.15">
      <c r="AL395" s="7"/>
      <c r="AM395" s="7"/>
      <c r="AN395" s="13"/>
      <c r="AO395" s="14"/>
      <c r="AP395" s="14"/>
      <c r="AQ395" s="14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4"/>
      <c r="BC395" s="14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4"/>
      <c r="BO395" s="14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4"/>
      <c r="CA395" s="14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4"/>
      <c r="CM395" s="14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7"/>
      <c r="CY395" s="7"/>
      <c r="CZ395" s="7"/>
      <c r="DA395" s="7"/>
      <c r="DB395" s="7"/>
      <c r="DC395" s="7"/>
      <c r="DD395" s="7"/>
      <c r="DE395" s="7"/>
      <c r="DF395" s="7"/>
    </row>
    <row r="396" spans="38:110" x14ac:dyDescent="0.15">
      <c r="AL396" s="7"/>
      <c r="AM396" s="7"/>
      <c r="AN396" s="13"/>
      <c r="AO396" s="14"/>
      <c r="AP396" s="14"/>
      <c r="AQ396" s="14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4"/>
      <c r="BC396" s="14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4"/>
      <c r="BO396" s="14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4"/>
      <c r="CA396" s="14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4"/>
      <c r="CM396" s="14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7"/>
      <c r="CY396" s="7"/>
      <c r="CZ396" s="7"/>
      <c r="DA396" s="7"/>
      <c r="DB396" s="7"/>
      <c r="DC396" s="7"/>
      <c r="DD396" s="7"/>
      <c r="DE396" s="7"/>
      <c r="DF396" s="7"/>
    </row>
    <row r="397" spans="38:110" x14ac:dyDescent="0.15">
      <c r="AL397" s="7"/>
      <c r="AM397" s="7"/>
      <c r="AN397" s="13"/>
      <c r="AO397" s="14"/>
      <c r="AP397" s="14"/>
      <c r="AQ397" s="14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4"/>
      <c r="BC397" s="14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4"/>
      <c r="BO397" s="14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4"/>
      <c r="CA397" s="14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4"/>
      <c r="CM397" s="14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7"/>
      <c r="CY397" s="7"/>
      <c r="CZ397" s="7"/>
      <c r="DA397" s="7"/>
      <c r="DB397" s="7"/>
      <c r="DC397" s="7"/>
      <c r="DD397" s="7"/>
      <c r="DE397" s="7"/>
      <c r="DF397" s="7"/>
    </row>
    <row r="398" spans="38:110" x14ac:dyDescent="0.15">
      <c r="AL398" s="7"/>
      <c r="AM398" s="7"/>
      <c r="AN398" s="13"/>
      <c r="AO398" s="14"/>
      <c r="AP398" s="14"/>
      <c r="AQ398" s="14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4"/>
      <c r="BC398" s="14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4"/>
      <c r="BO398" s="14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4"/>
      <c r="CA398" s="14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4"/>
      <c r="CM398" s="14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7"/>
      <c r="CY398" s="7"/>
      <c r="CZ398" s="7"/>
      <c r="DA398" s="7"/>
      <c r="DB398" s="7"/>
      <c r="DC398" s="7"/>
      <c r="DD398" s="7"/>
      <c r="DE398" s="7"/>
      <c r="DF398" s="7"/>
    </row>
    <row r="399" spans="38:110" x14ac:dyDescent="0.15">
      <c r="AL399" s="7"/>
      <c r="AM399" s="7"/>
      <c r="AN399" s="13"/>
      <c r="AO399" s="14"/>
      <c r="AP399" s="14"/>
      <c r="AQ399" s="14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4"/>
      <c r="BC399" s="14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4"/>
      <c r="BO399" s="14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4"/>
      <c r="CA399" s="14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4"/>
      <c r="CM399" s="14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7"/>
      <c r="CY399" s="7"/>
      <c r="CZ399" s="7"/>
      <c r="DA399" s="7"/>
      <c r="DB399" s="7"/>
      <c r="DC399" s="7"/>
      <c r="DD399" s="7"/>
      <c r="DE399" s="7"/>
      <c r="DF399" s="7"/>
    </row>
    <row r="400" spans="38:110" x14ac:dyDescent="0.15">
      <c r="AL400" s="7"/>
      <c r="AM400" s="7"/>
      <c r="AN400" s="13"/>
      <c r="AO400" s="14"/>
      <c r="AP400" s="14"/>
      <c r="AQ400" s="14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4"/>
      <c r="BC400" s="14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4"/>
      <c r="BO400" s="14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4"/>
      <c r="CA400" s="14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4"/>
      <c r="CM400" s="14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7"/>
      <c r="CY400" s="7"/>
      <c r="CZ400" s="7"/>
      <c r="DA400" s="7"/>
      <c r="DB400" s="7"/>
      <c r="DC400" s="7"/>
      <c r="DD400" s="7"/>
      <c r="DE400" s="7"/>
      <c r="DF400" s="7"/>
    </row>
    <row r="401" spans="38:110" x14ac:dyDescent="0.15">
      <c r="AL401" s="7"/>
      <c r="AM401" s="7"/>
      <c r="AN401" s="13"/>
      <c r="AO401" s="14"/>
      <c r="AP401" s="14"/>
      <c r="AQ401" s="14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4"/>
      <c r="BC401" s="14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4"/>
      <c r="BO401" s="14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4"/>
      <c r="CA401" s="14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4"/>
      <c r="CM401" s="14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7"/>
      <c r="CY401" s="7"/>
      <c r="CZ401" s="7"/>
      <c r="DA401" s="7"/>
      <c r="DB401" s="7"/>
      <c r="DC401" s="7"/>
      <c r="DD401" s="7"/>
      <c r="DE401" s="7"/>
      <c r="DF401" s="7"/>
    </row>
    <row r="402" spans="38:110" x14ac:dyDescent="0.15">
      <c r="AL402" s="7"/>
      <c r="AM402" s="7"/>
      <c r="AN402" s="13"/>
      <c r="AO402" s="14"/>
      <c r="AP402" s="14"/>
      <c r="AQ402" s="14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4"/>
      <c r="BC402" s="14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4"/>
      <c r="BO402" s="14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4"/>
      <c r="CA402" s="14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4"/>
      <c r="CM402" s="14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7"/>
      <c r="CY402" s="7"/>
      <c r="CZ402" s="7"/>
      <c r="DA402" s="7"/>
      <c r="DB402" s="7"/>
      <c r="DC402" s="7"/>
      <c r="DD402" s="7"/>
      <c r="DE402" s="7"/>
      <c r="DF402" s="7"/>
    </row>
    <row r="403" spans="38:110" x14ac:dyDescent="0.15">
      <c r="AL403" s="7"/>
      <c r="AM403" s="7"/>
      <c r="AN403" s="13"/>
      <c r="AO403" s="14"/>
      <c r="AP403" s="14"/>
      <c r="AQ403" s="14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4"/>
      <c r="BC403" s="14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4"/>
      <c r="BO403" s="14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4"/>
      <c r="CA403" s="14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4"/>
      <c r="CM403" s="14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7"/>
      <c r="CY403" s="7"/>
      <c r="CZ403" s="7"/>
      <c r="DA403" s="7"/>
      <c r="DB403" s="7"/>
      <c r="DC403" s="7"/>
      <c r="DD403" s="7"/>
      <c r="DE403" s="7"/>
      <c r="DF403" s="7"/>
    </row>
    <row r="404" spans="38:110" x14ac:dyDescent="0.15">
      <c r="AL404" s="7"/>
      <c r="AM404" s="7"/>
      <c r="AN404" s="13"/>
      <c r="AO404" s="14"/>
      <c r="AP404" s="14"/>
      <c r="AQ404" s="14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4"/>
      <c r="BC404" s="14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4"/>
      <c r="BO404" s="14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4"/>
      <c r="CA404" s="14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4"/>
      <c r="CM404" s="14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7"/>
      <c r="CY404" s="7"/>
      <c r="CZ404" s="7"/>
      <c r="DA404" s="7"/>
      <c r="DB404" s="7"/>
      <c r="DC404" s="7"/>
      <c r="DD404" s="7"/>
      <c r="DE404" s="7"/>
      <c r="DF404" s="7"/>
    </row>
    <row r="405" spans="38:110" x14ac:dyDescent="0.15">
      <c r="AL405" s="7"/>
      <c r="AM405" s="7"/>
      <c r="AN405" s="13"/>
      <c r="AO405" s="14"/>
      <c r="AP405" s="14"/>
      <c r="AQ405" s="14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4"/>
      <c r="BC405" s="14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4"/>
      <c r="BO405" s="14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4"/>
      <c r="CA405" s="14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4"/>
      <c r="CM405" s="14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7"/>
      <c r="CY405" s="7"/>
      <c r="CZ405" s="7"/>
      <c r="DA405" s="7"/>
      <c r="DB405" s="7"/>
      <c r="DC405" s="7"/>
      <c r="DD405" s="7"/>
      <c r="DE405" s="7"/>
      <c r="DF405" s="7"/>
    </row>
    <row r="406" spans="38:110" x14ac:dyDescent="0.15">
      <c r="AL406" s="7"/>
      <c r="AM406" s="7"/>
      <c r="AN406" s="13"/>
      <c r="AO406" s="14"/>
      <c r="AP406" s="14"/>
      <c r="AQ406" s="14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4"/>
      <c r="BC406" s="14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4"/>
      <c r="BO406" s="14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4"/>
      <c r="CA406" s="14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4"/>
      <c r="CM406" s="14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7"/>
      <c r="CY406" s="7"/>
      <c r="CZ406" s="7"/>
      <c r="DA406" s="7"/>
      <c r="DB406" s="7"/>
      <c r="DC406" s="7"/>
      <c r="DD406" s="7"/>
      <c r="DE406" s="7"/>
      <c r="DF406" s="7"/>
    </row>
    <row r="407" spans="38:110" x14ac:dyDescent="0.15">
      <c r="AL407" s="7"/>
      <c r="AM407" s="7"/>
      <c r="AN407" s="13"/>
      <c r="AO407" s="14"/>
      <c r="AP407" s="14"/>
      <c r="AQ407" s="14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4"/>
      <c r="BC407" s="14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4"/>
      <c r="BO407" s="14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4"/>
      <c r="CA407" s="14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4"/>
      <c r="CM407" s="14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7"/>
      <c r="CY407" s="7"/>
      <c r="CZ407" s="7"/>
      <c r="DA407" s="7"/>
      <c r="DB407" s="7"/>
      <c r="DC407" s="7"/>
      <c r="DD407" s="7"/>
      <c r="DE407" s="7"/>
      <c r="DF407" s="7"/>
    </row>
    <row r="408" spans="38:110" x14ac:dyDescent="0.15">
      <c r="AL408" s="7"/>
      <c r="AM408" s="7"/>
      <c r="AN408" s="13"/>
      <c r="AO408" s="14"/>
      <c r="AP408" s="14"/>
      <c r="AQ408" s="14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4"/>
      <c r="BC408" s="14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4"/>
      <c r="BO408" s="14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4"/>
      <c r="CA408" s="14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4"/>
      <c r="CM408" s="14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7"/>
      <c r="CY408" s="7"/>
      <c r="CZ408" s="7"/>
      <c r="DA408" s="7"/>
      <c r="DB408" s="7"/>
      <c r="DC408" s="7"/>
      <c r="DD408" s="7"/>
      <c r="DE408" s="7"/>
      <c r="DF408" s="7"/>
    </row>
    <row r="409" spans="38:110" x14ac:dyDescent="0.15"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</row>
    <row r="410" spans="38:110" x14ac:dyDescent="0.15"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</row>
    <row r="415" spans="38:110" x14ac:dyDescent="0.15">
      <c r="AN415" s="1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</row>
    <row r="416" spans="38:110" x14ac:dyDescent="0.15">
      <c r="AN416" s="1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</row>
    <row r="417" spans="40:60" x14ac:dyDescent="0.15">
      <c r="AN417" s="1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</row>
    <row r="418" spans="40:60" x14ac:dyDescent="0.15">
      <c r="AN418" s="1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</row>
    <row r="419" spans="40:60" x14ac:dyDescent="0.15">
      <c r="AN419" s="1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</row>
    <row r="420" spans="40:60" x14ac:dyDescent="0.15">
      <c r="AN420" s="1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</row>
    <row r="421" spans="40:60" x14ac:dyDescent="0.15">
      <c r="AN421" s="1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</row>
    <row r="422" spans="40:60" x14ac:dyDescent="0.15">
      <c r="AN422" s="1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</row>
    <row r="423" spans="40:60" x14ac:dyDescent="0.15">
      <c r="AN423" s="1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</row>
    <row r="424" spans="40:60" x14ac:dyDescent="0.15">
      <c r="AN424" s="1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</row>
    <row r="425" spans="40:60" x14ac:dyDescent="0.15">
      <c r="AN425" s="1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</row>
    <row r="426" spans="40:60" x14ac:dyDescent="0.15">
      <c r="AN426" s="1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</row>
    <row r="427" spans="40:60" x14ac:dyDescent="0.15">
      <c r="AN427" s="1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</row>
    <row r="428" spans="40:60" x14ac:dyDescent="0.15">
      <c r="AN428" s="1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</row>
    <row r="429" spans="40:60" x14ac:dyDescent="0.15">
      <c r="AN429" s="1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</row>
    <row r="430" spans="40:60" x14ac:dyDescent="0.15">
      <c r="AN430" s="1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</row>
    <row r="431" spans="40:60" x14ac:dyDescent="0.15">
      <c r="AN431" s="1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</row>
    <row r="432" spans="40:60" x14ac:dyDescent="0.15">
      <c r="AN432" s="1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</row>
    <row r="433" spans="40:60" x14ac:dyDescent="0.15">
      <c r="AN433" s="1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</row>
    <row r="434" spans="40:60" x14ac:dyDescent="0.15">
      <c r="AN434" s="1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</row>
    <row r="435" spans="40:60" x14ac:dyDescent="0.15">
      <c r="AN435" s="1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</row>
    <row r="436" spans="40:60" x14ac:dyDescent="0.15">
      <c r="AN436" s="1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</row>
    <row r="437" spans="40:60" x14ac:dyDescent="0.15">
      <c r="AN437" s="1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</row>
    <row r="438" spans="40:60" x14ac:dyDescent="0.15">
      <c r="AN438" s="1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</row>
    <row r="439" spans="40:60" x14ac:dyDescent="0.15">
      <c r="AN439" s="1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</row>
    <row r="440" spans="40:60" x14ac:dyDescent="0.15">
      <c r="AN440" s="1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</row>
    <row r="441" spans="40:60" x14ac:dyDescent="0.15">
      <c r="AN441" s="1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</row>
    <row r="442" spans="40:60" x14ac:dyDescent="0.15">
      <c r="AN442" s="1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</row>
    <row r="443" spans="40:60" x14ac:dyDescent="0.15">
      <c r="AN443" s="1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</row>
    <row r="444" spans="40:60" x14ac:dyDescent="0.15">
      <c r="AN444" s="1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</row>
    <row r="445" spans="40:60" x14ac:dyDescent="0.15">
      <c r="AN445" s="1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</row>
    <row r="446" spans="40:60" x14ac:dyDescent="0.15">
      <c r="AN446" s="1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</row>
    <row r="447" spans="40:60" x14ac:dyDescent="0.15">
      <c r="AN447" s="1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</row>
    <row r="448" spans="40:60" x14ac:dyDescent="0.15">
      <c r="AN448" s="1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</row>
    <row r="449" spans="40:60" x14ac:dyDescent="0.15">
      <c r="AN449" s="1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</row>
    <row r="450" spans="40:60" x14ac:dyDescent="0.15">
      <c r="AN450" s="1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</row>
    <row r="451" spans="40:60" x14ac:dyDescent="0.15">
      <c r="AN451" s="1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</row>
    <row r="452" spans="40:60" x14ac:dyDescent="0.15">
      <c r="AN452" s="1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</row>
    <row r="453" spans="40:60" x14ac:dyDescent="0.15">
      <c r="AN453" s="1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</row>
    <row r="454" spans="40:60" x14ac:dyDescent="0.15">
      <c r="AN454" s="1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</row>
    <row r="455" spans="40:60" x14ac:dyDescent="0.15">
      <c r="AN455" s="1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</row>
    <row r="456" spans="40:60" x14ac:dyDescent="0.15">
      <c r="AN456" s="1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</row>
    <row r="457" spans="40:60" x14ac:dyDescent="0.15">
      <c r="AN457" s="1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</row>
    <row r="458" spans="40:60" x14ac:dyDescent="0.15">
      <c r="AN458" s="1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</row>
    <row r="459" spans="40:60" x14ac:dyDescent="0.15">
      <c r="AN459" s="1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</row>
    <row r="460" spans="40:60" x14ac:dyDescent="0.15">
      <c r="AN460" s="1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</row>
    <row r="461" spans="40:60" x14ac:dyDescent="0.15">
      <c r="AN461" s="1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</row>
    <row r="462" spans="40:60" x14ac:dyDescent="0.15">
      <c r="AN462" s="1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</row>
    <row r="463" spans="40:60" x14ac:dyDescent="0.15">
      <c r="AN463" s="1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</row>
    <row r="464" spans="40:60" x14ac:dyDescent="0.15">
      <c r="AN464" s="1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</row>
    <row r="465" spans="40:60" x14ac:dyDescent="0.15">
      <c r="AN465" s="1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</row>
    <row r="466" spans="40:60" x14ac:dyDescent="0.15">
      <c r="AN466" s="1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</row>
    <row r="467" spans="40:60" x14ac:dyDescent="0.15">
      <c r="AN467" s="1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</row>
    <row r="468" spans="40:60" x14ac:dyDescent="0.15">
      <c r="AN468" s="1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</row>
    <row r="469" spans="40:60" x14ac:dyDescent="0.15">
      <c r="AN469" s="1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</row>
    <row r="470" spans="40:60" x14ac:dyDescent="0.15">
      <c r="AN470" s="1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</row>
    <row r="471" spans="40:60" x14ac:dyDescent="0.15">
      <c r="AN471" s="1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</row>
    <row r="472" spans="40:60" x14ac:dyDescent="0.15">
      <c r="AN472" s="1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</row>
    <row r="473" spans="40:60" x14ac:dyDescent="0.15">
      <c r="AN473" s="1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</row>
    <row r="474" spans="40:60" x14ac:dyDescent="0.15">
      <c r="AN474" s="1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</row>
    <row r="475" spans="40:60" x14ac:dyDescent="0.15">
      <c r="AN475" s="1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</row>
    <row r="476" spans="40:60" x14ac:dyDescent="0.15">
      <c r="AN476" s="1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</row>
    <row r="477" spans="40:60" x14ac:dyDescent="0.15">
      <c r="AN477" s="1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</row>
    <row r="478" spans="40:60" x14ac:dyDescent="0.15">
      <c r="AN478" s="1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</row>
    <row r="479" spans="40:60" x14ac:dyDescent="0.15">
      <c r="AN479" s="1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</row>
    <row r="480" spans="40:60" x14ac:dyDescent="0.15">
      <c r="AN480" s="1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</row>
    <row r="481" spans="40:60" x14ac:dyDescent="0.15">
      <c r="AN481" s="1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</row>
    <row r="482" spans="40:60" x14ac:dyDescent="0.15">
      <c r="AN482" s="1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</row>
    <row r="483" spans="40:60" x14ac:dyDescent="0.15">
      <c r="AN483" s="1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</row>
    <row r="484" spans="40:60" x14ac:dyDescent="0.15">
      <c r="AN484" s="1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</row>
    <row r="485" spans="40:60" x14ac:dyDescent="0.15">
      <c r="AN485" s="1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</row>
    <row r="486" spans="40:60" x14ac:dyDescent="0.15">
      <c r="AN486" s="1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</row>
    <row r="487" spans="40:60" x14ac:dyDescent="0.15">
      <c r="AN487" s="1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</row>
    <row r="488" spans="40:60" x14ac:dyDescent="0.15">
      <c r="AN488" s="1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</row>
    <row r="489" spans="40:60" x14ac:dyDescent="0.15">
      <c r="AN489" s="1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</row>
    <row r="490" spans="40:60" x14ac:dyDescent="0.15">
      <c r="AN490" s="1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</row>
    <row r="491" spans="40:60" x14ac:dyDescent="0.15">
      <c r="AN491" s="1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</row>
    <row r="492" spans="40:60" x14ac:dyDescent="0.15">
      <c r="AN492" s="1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</row>
    <row r="493" spans="40:60" x14ac:dyDescent="0.15">
      <c r="AN493" s="1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</row>
    <row r="494" spans="40:60" x14ac:dyDescent="0.15">
      <c r="AN494" s="1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</row>
    <row r="495" spans="40:60" x14ac:dyDescent="0.15">
      <c r="AN495" s="1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</row>
    <row r="496" spans="40:60" x14ac:dyDescent="0.15">
      <c r="AN496" s="1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</row>
    <row r="497" spans="1:60" x14ac:dyDescent="0.15">
      <c r="AN497" s="1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</row>
    <row r="498" spans="1:60" x14ac:dyDescent="0.15">
      <c r="AN498" s="1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</row>
    <row r="499" spans="1:60" x14ac:dyDescent="0.15">
      <c r="AN499" s="1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</row>
    <row r="500" spans="1:60" x14ac:dyDescent="0.15">
      <c r="AN500" s="1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</row>
    <row r="501" spans="1:60" x14ac:dyDescent="0.15">
      <c r="AN501" s="1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</row>
    <row r="502" spans="1:60" x14ac:dyDescent="0.15">
      <c r="AN502" s="1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</row>
    <row r="503" spans="1:60" x14ac:dyDescent="0.15">
      <c r="AN503" s="1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</row>
    <row r="504" spans="1:60" x14ac:dyDescent="0.15">
      <c r="AN504" s="1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</row>
    <row r="505" spans="1:60" x14ac:dyDescent="0.15">
      <c r="AN505" s="1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</row>
    <row r="506" spans="1:60" s="7" customFormat="1" x14ac:dyDescent="0.15">
      <c r="A506" s="1"/>
      <c r="C506" s="13"/>
      <c r="D506" s="13"/>
      <c r="E506" s="14"/>
      <c r="F506" s="14"/>
      <c r="G506" s="14"/>
      <c r="H506" s="1"/>
      <c r="I506" s="1"/>
      <c r="J506" s="1"/>
      <c r="K506" s="1"/>
      <c r="L506" s="1"/>
      <c r="M506" s="1"/>
      <c r="N506" s="15"/>
      <c r="O506" s="15"/>
      <c r="P506" s="15"/>
      <c r="Q506" s="15"/>
      <c r="R506" s="15"/>
      <c r="S506" s="39"/>
      <c r="T506" s="15"/>
      <c r="U506" s="15"/>
      <c r="V506" s="15"/>
      <c r="W506" s="15"/>
      <c r="X506" s="15"/>
      <c r="Y506" s="15"/>
      <c r="Z506" s="15"/>
      <c r="AA506" s="15"/>
      <c r="AB506" s="15"/>
      <c r="AC506" s="39"/>
      <c r="AD506" s="15"/>
      <c r="AE506" s="15"/>
      <c r="AF506" s="15"/>
      <c r="AG506" s="44"/>
      <c r="AH506" s="44"/>
      <c r="AI506" s="44"/>
      <c r="AJ506" s="44"/>
      <c r="AK506" s="44"/>
      <c r="AL506" s="14"/>
    </row>
    <row r="507" spans="1:60" s="7" customFormat="1" x14ac:dyDescent="0.15">
      <c r="A507" s="1"/>
      <c r="C507" s="13"/>
      <c r="D507" s="13"/>
      <c r="E507" s="14"/>
      <c r="F507" s="14"/>
      <c r="G507" s="14"/>
      <c r="H507" s="1"/>
      <c r="I507" s="1"/>
      <c r="J507" s="1"/>
      <c r="K507" s="1"/>
      <c r="L507" s="1"/>
      <c r="M507" s="1"/>
      <c r="N507" s="15"/>
      <c r="O507" s="15"/>
      <c r="P507" s="15"/>
      <c r="Q507" s="15"/>
      <c r="R507" s="15"/>
      <c r="S507" s="39"/>
      <c r="T507" s="15"/>
      <c r="U507" s="15"/>
      <c r="V507" s="15"/>
      <c r="W507" s="15"/>
      <c r="X507" s="15"/>
      <c r="Y507" s="15"/>
      <c r="Z507" s="15"/>
      <c r="AA507" s="15"/>
      <c r="AB507" s="15"/>
      <c r="AC507" s="39"/>
      <c r="AD507" s="15"/>
      <c r="AE507" s="15"/>
      <c r="AF507" s="15"/>
      <c r="AG507" s="44"/>
      <c r="AH507" s="44"/>
      <c r="AI507" s="44"/>
      <c r="AJ507" s="44"/>
      <c r="AK507" s="44"/>
      <c r="AL507" s="14"/>
    </row>
    <row r="508" spans="1:60" s="7" customFormat="1" x14ac:dyDescent="0.15">
      <c r="A508" s="1"/>
      <c r="C508" s="13"/>
      <c r="D508" s="13"/>
      <c r="E508" s="14"/>
      <c r="F508" s="14"/>
      <c r="G508" s="14"/>
      <c r="H508" s="1"/>
      <c r="I508" s="1"/>
      <c r="J508" s="1"/>
      <c r="K508" s="1"/>
      <c r="L508" s="1"/>
      <c r="M508" s="1"/>
      <c r="N508" s="15"/>
      <c r="O508" s="15"/>
      <c r="P508" s="15"/>
      <c r="Q508" s="15"/>
      <c r="R508" s="15"/>
      <c r="S508" s="39"/>
      <c r="T508" s="15"/>
      <c r="U508" s="15"/>
      <c r="V508" s="15"/>
      <c r="W508" s="15"/>
      <c r="X508" s="15"/>
      <c r="Y508" s="15"/>
      <c r="Z508" s="15"/>
      <c r="AA508" s="15"/>
      <c r="AB508" s="15"/>
      <c r="AC508" s="39"/>
      <c r="AD508" s="15"/>
      <c r="AE508" s="15"/>
      <c r="AF508" s="15"/>
      <c r="AG508" s="44"/>
      <c r="AH508" s="44"/>
      <c r="AI508" s="44"/>
      <c r="AJ508" s="44"/>
      <c r="AK508" s="44"/>
      <c r="AL508" s="14"/>
    </row>
    <row r="509" spans="1:60" s="7" customFormat="1" x14ac:dyDescent="0.15">
      <c r="A509" s="1"/>
      <c r="C509" s="13"/>
      <c r="D509" s="13"/>
      <c r="E509" s="14"/>
      <c r="F509" s="14"/>
      <c r="G509" s="14"/>
      <c r="H509" s="1"/>
      <c r="I509" s="1"/>
      <c r="J509" s="1"/>
      <c r="K509" s="1"/>
      <c r="L509" s="1"/>
      <c r="M509" s="1"/>
      <c r="N509" s="15"/>
      <c r="O509" s="15"/>
      <c r="P509" s="15"/>
      <c r="Q509" s="15"/>
      <c r="R509" s="15"/>
      <c r="S509" s="39"/>
      <c r="T509" s="15"/>
      <c r="U509" s="15"/>
      <c r="V509" s="15"/>
      <c r="W509" s="15"/>
      <c r="X509" s="15"/>
      <c r="Y509" s="15"/>
      <c r="Z509" s="15"/>
      <c r="AA509" s="15"/>
      <c r="AB509" s="15"/>
      <c r="AC509" s="39"/>
      <c r="AD509" s="15"/>
      <c r="AE509" s="15"/>
      <c r="AF509" s="15"/>
      <c r="AG509" s="44"/>
      <c r="AH509" s="44"/>
      <c r="AI509" s="44"/>
      <c r="AJ509" s="44"/>
      <c r="AK509" s="44"/>
      <c r="AL509" s="14"/>
    </row>
    <row r="510" spans="1:60" s="7" customFormat="1" x14ac:dyDescent="0.15">
      <c r="A510" s="1"/>
      <c r="C510" s="13"/>
      <c r="D510" s="13"/>
      <c r="E510" s="14"/>
      <c r="F510" s="14"/>
      <c r="G510" s="14"/>
      <c r="H510" s="1"/>
      <c r="I510" s="1"/>
      <c r="J510" s="1"/>
      <c r="K510" s="1"/>
      <c r="L510" s="1"/>
      <c r="M510" s="1"/>
      <c r="N510" s="15"/>
      <c r="O510" s="15"/>
      <c r="P510" s="15"/>
      <c r="Q510" s="15"/>
      <c r="R510" s="15"/>
      <c r="S510" s="39"/>
      <c r="T510" s="15"/>
      <c r="U510" s="15"/>
      <c r="V510" s="15"/>
      <c r="W510" s="15"/>
      <c r="X510" s="15"/>
      <c r="Y510" s="15"/>
      <c r="Z510" s="15"/>
      <c r="AA510" s="15"/>
      <c r="AB510" s="15"/>
      <c r="AC510" s="39"/>
      <c r="AD510" s="15"/>
      <c r="AE510" s="15"/>
      <c r="AF510" s="15"/>
      <c r="AG510" s="44"/>
      <c r="AH510" s="44"/>
      <c r="AI510" s="44"/>
      <c r="AJ510" s="44"/>
      <c r="AK510" s="44"/>
      <c r="AL510" s="14"/>
    </row>
    <row r="511" spans="1:60" s="7" customFormat="1" x14ac:dyDescent="0.15">
      <c r="A511" s="1"/>
      <c r="C511" s="13"/>
      <c r="D511" s="13"/>
      <c r="E511" s="14"/>
      <c r="F511" s="14"/>
      <c r="G511" s="14"/>
      <c r="H511" s="1"/>
      <c r="I511" s="1"/>
      <c r="J511" s="1"/>
      <c r="K511" s="1"/>
      <c r="L511" s="1"/>
      <c r="M511" s="1"/>
      <c r="N511" s="15"/>
      <c r="O511" s="15"/>
      <c r="P511" s="15"/>
      <c r="Q511" s="15"/>
      <c r="R511" s="15"/>
      <c r="S511" s="39"/>
      <c r="T511" s="15"/>
      <c r="U511" s="15"/>
      <c r="V511" s="15"/>
      <c r="W511" s="15"/>
      <c r="X511" s="15"/>
      <c r="Y511" s="15"/>
      <c r="Z511" s="15"/>
      <c r="AA511" s="15"/>
      <c r="AB511" s="15"/>
      <c r="AC511" s="39"/>
      <c r="AD511" s="15"/>
      <c r="AE511" s="15"/>
      <c r="AF511" s="15"/>
      <c r="AG511" s="44"/>
      <c r="AH511" s="44"/>
      <c r="AI511" s="44"/>
      <c r="AJ511" s="44"/>
      <c r="AK511" s="44"/>
      <c r="AL511" s="14"/>
    </row>
    <row r="512" spans="1:60" s="7" customFormat="1" x14ac:dyDescent="0.15">
      <c r="A512" s="1"/>
      <c r="C512" s="13"/>
      <c r="D512" s="13"/>
      <c r="E512" s="14"/>
      <c r="F512" s="14"/>
      <c r="G512" s="14"/>
      <c r="H512" s="1"/>
      <c r="I512" s="1"/>
      <c r="J512" s="1"/>
      <c r="K512" s="1"/>
      <c r="L512" s="1"/>
      <c r="M512" s="1"/>
      <c r="N512" s="15"/>
      <c r="O512" s="15"/>
      <c r="P512" s="15"/>
      <c r="Q512" s="15"/>
      <c r="R512" s="15"/>
      <c r="S512" s="39"/>
      <c r="T512" s="15"/>
      <c r="U512" s="15"/>
      <c r="V512" s="15"/>
      <c r="W512" s="15"/>
      <c r="X512" s="15"/>
      <c r="Y512" s="15"/>
      <c r="Z512" s="15"/>
      <c r="AA512" s="15"/>
      <c r="AB512" s="15"/>
      <c r="AC512" s="39"/>
      <c r="AD512" s="15"/>
      <c r="AE512" s="15"/>
      <c r="AF512" s="15"/>
      <c r="AG512" s="44"/>
      <c r="AH512" s="44"/>
      <c r="AI512" s="44"/>
      <c r="AJ512" s="44"/>
      <c r="AK512" s="44"/>
      <c r="AL512" s="14"/>
    </row>
    <row r="513" spans="1:38" s="7" customFormat="1" x14ac:dyDescent="0.15">
      <c r="A513" s="1"/>
      <c r="C513" s="13"/>
      <c r="D513" s="13"/>
      <c r="E513" s="14"/>
      <c r="F513" s="14"/>
      <c r="G513" s="14"/>
      <c r="H513" s="1"/>
      <c r="I513" s="1"/>
      <c r="J513" s="1"/>
      <c r="K513" s="1"/>
      <c r="L513" s="1"/>
      <c r="M513" s="1"/>
      <c r="N513" s="15"/>
      <c r="O513" s="15"/>
      <c r="P513" s="15"/>
      <c r="Q513" s="15"/>
      <c r="R513" s="15"/>
      <c r="S513" s="39"/>
      <c r="T513" s="15"/>
      <c r="U513" s="15"/>
      <c r="V513" s="15"/>
      <c r="W513" s="15"/>
      <c r="X513" s="15"/>
      <c r="Y513" s="15"/>
      <c r="Z513" s="15"/>
      <c r="AA513" s="15"/>
      <c r="AB513" s="15"/>
      <c r="AC513" s="39"/>
      <c r="AD513" s="15"/>
      <c r="AE513" s="15"/>
      <c r="AF513" s="15"/>
      <c r="AG513" s="44"/>
      <c r="AH513" s="44"/>
      <c r="AI513" s="44"/>
      <c r="AJ513" s="44"/>
      <c r="AK513" s="44"/>
      <c r="AL513" s="14"/>
    </row>
    <row r="514" spans="1:38" s="7" customFormat="1" x14ac:dyDescent="0.15">
      <c r="A514" s="1"/>
      <c r="C514" s="13"/>
      <c r="D514" s="13"/>
      <c r="E514" s="14"/>
      <c r="F514" s="14"/>
      <c r="G514" s="14"/>
      <c r="H514" s="1"/>
      <c r="I514" s="1"/>
      <c r="J514" s="1"/>
      <c r="K514" s="1"/>
      <c r="L514" s="1"/>
      <c r="M514" s="1"/>
      <c r="N514" s="15"/>
      <c r="O514" s="15"/>
      <c r="P514" s="15"/>
      <c r="Q514" s="15"/>
      <c r="R514" s="15"/>
      <c r="S514" s="39"/>
      <c r="T514" s="15"/>
      <c r="U514" s="15"/>
      <c r="V514" s="15"/>
      <c r="W514" s="15"/>
      <c r="X514" s="15"/>
      <c r="Y514" s="15"/>
      <c r="Z514" s="15"/>
      <c r="AA514" s="15"/>
      <c r="AB514" s="15"/>
      <c r="AC514" s="39"/>
      <c r="AD514" s="15"/>
      <c r="AE514" s="15"/>
      <c r="AF514" s="15"/>
      <c r="AG514" s="44"/>
      <c r="AH514" s="44"/>
      <c r="AI514" s="44"/>
      <c r="AJ514" s="44"/>
      <c r="AK514" s="44"/>
      <c r="AL514" s="14"/>
    </row>
    <row r="515" spans="1:38" s="7" customFormat="1" x14ac:dyDescent="0.15">
      <c r="A515" s="1"/>
      <c r="C515" s="13"/>
      <c r="D515" s="13"/>
      <c r="E515" s="14"/>
      <c r="F515" s="14"/>
      <c r="G515" s="14"/>
      <c r="H515" s="1"/>
      <c r="I515" s="1"/>
      <c r="J515" s="1"/>
      <c r="K515" s="1"/>
      <c r="L515" s="1"/>
      <c r="M515" s="1"/>
      <c r="N515" s="15"/>
      <c r="O515" s="15"/>
      <c r="P515" s="15"/>
      <c r="Q515" s="15"/>
      <c r="R515" s="15"/>
      <c r="S515" s="39"/>
      <c r="T515" s="15"/>
      <c r="U515" s="15"/>
      <c r="V515" s="15"/>
      <c r="W515" s="15"/>
      <c r="X515" s="15"/>
      <c r="Y515" s="15"/>
      <c r="Z515" s="15"/>
      <c r="AA515" s="15"/>
      <c r="AB515" s="15"/>
      <c r="AC515" s="39"/>
      <c r="AD515" s="15"/>
      <c r="AE515" s="15"/>
      <c r="AF515" s="15"/>
      <c r="AG515" s="44"/>
      <c r="AH515" s="44"/>
      <c r="AI515" s="44"/>
      <c r="AJ515" s="44"/>
      <c r="AK515" s="44"/>
      <c r="AL515" s="14"/>
    </row>
    <row r="516" spans="1:38" s="7" customFormat="1" x14ac:dyDescent="0.15">
      <c r="A516" s="1"/>
      <c r="C516" s="13"/>
      <c r="D516" s="13"/>
      <c r="E516" s="14"/>
      <c r="F516" s="14"/>
      <c r="G516" s="14"/>
      <c r="H516" s="1"/>
      <c r="I516" s="1"/>
      <c r="J516" s="1"/>
      <c r="K516" s="1"/>
      <c r="L516" s="1"/>
      <c r="M516" s="1"/>
      <c r="N516" s="15"/>
      <c r="O516" s="15"/>
      <c r="P516" s="15"/>
      <c r="Q516" s="15"/>
      <c r="R516" s="15"/>
      <c r="S516" s="39"/>
      <c r="T516" s="15"/>
      <c r="U516" s="15"/>
      <c r="V516" s="15"/>
      <c r="W516" s="15"/>
      <c r="X516" s="15"/>
      <c r="Y516" s="15"/>
      <c r="Z516" s="15"/>
      <c r="AA516" s="15"/>
      <c r="AB516" s="15"/>
      <c r="AC516" s="39"/>
      <c r="AD516" s="15"/>
      <c r="AE516" s="15"/>
      <c r="AF516" s="15"/>
      <c r="AG516" s="44"/>
      <c r="AH516" s="44"/>
      <c r="AI516" s="44"/>
      <c r="AJ516" s="44"/>
      <c r="AK516" s="44"/>
      <c r="AL516" s="14"/>
    </row>
    <row r="517" spans="1:38" s="7" customFormat="1" x14ac:dyDescent="0.15">
      <c r="A517" s="1"/>
      <c r="C517" s="13"/>
      <c r="D517" s="13"/>
      <c r="E517" s="14"/>
      <c r="F517" s="14"/>
      <c r="G517" s="14"/>
      <c r="H517" s="1"/>
      <c r="I517" s="1"/>
      <c r="J517" s="1"/>
      <c r="K517" s="1"/>
      <c r="L517" s="1"/>
      <c r="M517" s="1"/>
      <c r="N517" s="15"/>
      <c r="O517" s="15"/>
      <c r="P517" s="15"/>
      <c r="Q517" s="15"/>
      <c r="R517" s="15"/>
      <c r="S517" s="39"/>
      <c r="T517" s="15"/>
      <c r="U517" s="15"/>
      <c r="V517" s="15"/>
      <c r="W517" s="15"/>
      <c r="X517" s="15"/>
      <c r="Y517" s="15"/>
      <c r="Z517" s="15"/>
      <c r="AA517" s="15"/>
      <c r="AB517" s="15"/>
      <c r="AC517" s="39"/>
      <c r="AD517" s="15"/>
      <c r="AE517" s="15"/>
      <c r="AF517" s="15"/>
      <c r="AG517" s="44"/>
      <c r="AH517" s="44"/>
      <c r="AI517" s="44"/>
      <c r="AJ517" s="44"/>
      <c r="AK517" s="44"/>
      <c r="AL517" s="14"/>
    </row>
    <row r="518" spans="1:38" s="7" customFormat="1" x14ac:dyDescent="0.15">
      <c r="A518" s="1"/>
      <c r="C518" s="13"/>
      <c r="D518" s="13"/>
      <c r="E518" s="14"/>
      <c r="F518" s="14"/>
      <c r="G518" s="14"/>
      <c r="H518" s="1"/>
      <c r="I518" s="1"/>
      <c r="J518" s="1"/>
      <c r="K518" s="1"/>
      <c r="L518" s="1"/>
      <c r="M518" s="1"/>
      <c r="N518" s="15"/>
      <c r="O518" s="15"/>
      <c r="P518" s="15"/>
      <c r="Q518" s="15"/>
      <c r="R518" s="15"/>
      <c r="S518" s="39"/>
      <c r="T518" s="15"/>
      <c r="U518" s="15"/>
      <c r="V518" s="15"/>
      <c r="W518" s="15"/>
      <c r="X518" s="15"/>
      <c r="Y518" s="15"/>
      <c r="Z518" s="15"/>
      <c r="AA518" s="15"/>
      <c r="AB518" s="15"/>
      <c r="AC518" s="39"/>
      <c r="AD518" s="15"/>
      <c r="AE518" s="15"/>
      <c r="AF518" s="15"/>
      <c r="AG518" s="44"/>
      <c r="AH518" s="44"/>
      <c r="AI518" s="44"/>
      <c r="AJ518" s="44"/>
      <c r="AK518" s="44"/>
      <c r="AL518" s="14"/>
    </row>
    <row r="519" spans="1:38" s="7" customFormat="1" x14ac:dyDescent="0.15">
      <c r="A519" s="1"/>
      <c r="C519" s="13"/>
      <c r="D519" s="13"/>
      <c r="E519" s="14"/>
      <c r="F519" s="14"/>
      <c r="G519" s="14"/>
      <c r="H519" s="1"/>
      <c r="I519" s="1"/>
      <c r="J519" s="1"/>
      <c r="K519" s="1"/>
      <c r="L519" s="1"/>
      <c r="M519" s="1"/>
      <c r="N519" s="15"/>
      <c r="O519" s="15"/>
      <c r="P519" s="15"/>
      <c r="Q519" s="15"/>
      <c r="R519" s="15"/>
      <c r="S519" s="39"/>
      <c r="T519" s="15"/>
      <c r="U519" s="15"/>
      <c r="V519" s="15"/>
      <c r="W519" s="15"/>
      <c r="X519" s="15"/>
      <c r="Y519" s="15"/>
      <c r="Z519" s="15"/>
      <c r="AA519" s="15"/>
      <c r="AB519" s="15"/>
      <c r="AC519" s="39"/>
      <c r="AD519" s="15"/>
      <c r="AE519" s="15"/>
      <c r="AF519" s="15"/>
      <c r="AG519" s="44"/>
      <c r="AH519" s="44"/>
      <c r="AI519" s="44"/>
      <c r="AJ519" s="44"/>
      <c r="AK519" s="44"/>
      <c r="AL519" s="14"/>
    </row>
    <row r="520" spans="1:38" s="7" customFormat="1" x14ac:dyDescent="0.15">
      <c r="A520" s="1"/>
      <c r="C520" s="13"/>
      <c r="D520" s="13"/>
      <c r="E520" s="14"/>
      <c r="F520" s="14"/>
      <c r="G520" s="14"/>
      <c r="H520" s="1"/>
      <c r="I520" s="1"/>
      <c r="J520" s="1"/>
      <c r="K520" s="1"/>
      <c r="L520" s="1"/>
      <c r="M520" s="1"/>
      <c r="N520" s="15"/>
      <c r="O520" s="15"/>
      <c r="P520" s="15"/>
      <c r="Q520" s="15"/>
      <c r="R520" s="15"/>
      <c r="S520" s="39"/>
      <c r="T520" s="15"/>
      <c r="U520" s="15"/>
      <c r="V520" s="15"/>
      <c r="W520" s="15"/>
      <c r="X520" s="15"/>
      <c r="Y520" s="15"/>
      <c r="Z520" s="15"/>
      <c r="AA520" s="15"/>
      <c r="AB520" s="15"/>
      <c r="AC520" s="39"/>
      <c r="AD520" s="15"/>
      <c r="AE520" s="15"/>
      <c r="AF520" s="15"/>
      <c r="AG520" s="44"/>
      <c r="AH520" s="44"/>
      <c r="AI520" s="44"/>
      <c r="AJ520" s="44"/>
      <c r="AK520" s="44"/>
      <c r="AL520" s="14"/>
    </row>
    <row r="521" spans="1:38" s="7" customFormat="1" x14ac:dyDescent="0.15">
      <c r="A521" s="1"/>
      <c r="C521" s="13"/>
      <c r="D521" s="13"/>
      <c r="E521" s="14"/>
      <c r="F521" s="14"/>
      <c r="G521" s="14"/>
      <c r="H521" s="1"/>
      <c r="I521" s="1"/>
      <c r="J521" s="1"/>
      <c r="K521" s="1"/>
      <c r="L521" s="1"/>
      <c r="M521" s="1"/>
      <c r="N521" s="15"/>
      <c r="O521" s="15"/>
      <c r="P521" s="15"/>
      <c r="Q521" s="15"/>
      <c r="R521" s="15"/>
      <c r="S521" s="39"/>
      <c r="T521" s="15"/>
      <c r="U521" s="15"/>
      <c r="V521" s="15"/>
      <c r="W521" s="15"/>
      <c r="X521" s="15"/>
      <c r="Y521" s="15"/>
      <c r="Z521" s="15"/>
      <c r="AA521" s="15"/>
      <c r="AB521" s="15"/>
      <c r="AC521" s="39"/>
      <c r="AD521" s="15"/>
      <c r="AE521" s="15"/>
      <c r="AF521" s="15"/>
      <c r="AG521" s="44"/>
      <c r="AH521" s="44"/>
      <c r="AI521" s="44"/>
      <c r="AJ521" s="44"/>
      <c r="AK521" s="44"/>
      <c r="AL521" s="14"/>
    </row>
    <row r="522" spans="1:38" s="7" customFormat="1" x14ac:dyDescent="0.15">
      <c r="A522" s="1"/>
      <c r="C522" s="13"/>
      <c r="D522" s="13"/>
      <c r="E522" s="14"/>
      <c r="F522" s="14"/>
      <c r="G522" s="14"/>
      <c r="H522" s="1"/>
      <c r="I522" s="1"/>
      <c r="J522" s="1"/>
      <c r="K522" s="1"/>
      <c r="L522" s="1"/>
      <c r="M522" s="1"/>
      <c r="N522" s="15"/>
      <c r="O522" s="15"/>
      <c r="P522" s="15"/>
      <c r="Q522" s="15"/>
      <c r="R522" s="15"/>
      <c r="S522" s="39"/>
      <c r="T522" s="15"/>
      <c r="U522" s="15"/>
      <c r="V522" s="15"/>
      <c r="W522" s="15"/>
      <c r="X522" s="15"/>
      <c r="Y522" s="15"/>
      <c r="Z522" s="15"/>
      <c r="AA522" s="15"/>
      <c r="AB522" s="15"/>
      <c r="AC522" s="39"/>
      <c r="AD522" s="15"/>
      <c r="AE522" s="15"/>
      <c r="AF522" s="15"/>
      <c r="AG522" s="44"/>
      <c r="AH522" s="44"/>
      <c r="AI522" s="44"/>
      <c r="AJ522" s="44"/>
      <c r="AK522" s="44"/>
      <c r="AL522" s="14"/>
    </row>
    <row r="523" spans="1:38" s="7" customFormat="1" x14ac:dyDescent="0.15">
      <c r="A523" s="1"/>
      <c r="C523" s="13"/>
      <c r="D523" s="13"/>
      <c r="E523" s="14"/>
      <c r="F523" s="14"/>
      <c r="G523" s="14"/>
      <c r="H523" s="1"/>
      <c r="I523" s="1"/>
      <c r="J523" s="1"/>
      <c r="K523" s="1"/>
      <c r="L523" s="1"/>
      <c r="M523" s="1"/>
      <c r="N523" s="15"/>
      <c r="O523" s="15"/>
      <c r="P523" s="15"/>
      <c r="Q523" s="15"/>
      <c r="R523" s="15"/>
      <c r="S523" s="39"/>
      <c r="T523" s="15"/>
      <c r="U523" s="15"/>
      <c r="V523" s="15"/>
      <c r="W523" s="15"/>
      <c r="X523" s="15"/>
      <c r="Y523" s="15"/>
      <c r="Z523" s="15"/>
      <c r="AA523" s="15"/>
      <c r="AB523" s="15"/>
      <c r="AC523" s="39"/>
      <c r="AD523" s="15"/>
      <c r="AE523" s="15"/>
      <c r="AF523" s="15"/>
      <c r="AG523" s="44"/>
      <c r="AH523" s="44"/>
      <c r="AI523" s="44"/>
      <c r="AJ523" s="44"/>
      <c r="AK523" s="44"/>
      <c r="AL523" s="14"/>
    </row>
    <row r="524" spans="1:38" s="7" customFormat="1" x14ac:dyDescent="0.15">
      <c r="A524" s="1"/>
      <c r="C524" s="13"/>
      <c r="D524" s="13"/>
      <c r="E524" s="14"/>
      <c r="F524" s="14"/>
      <c r="G524" s="14"/>
      <c r="H524" s="1"/>
      <c r="I524" s="1"/>
      <c r="J524" s="1"/>
      <c r="K524" s="1"/>
      <c r="L524" s="1"/>
      <c r="M524" s="1"/>
      <c r="N524" s="15"/>
      <c r="O524" s="15"/>
      <c r="P524" s="15"/>
      <c r="Q524" s="15"/>
      <c r="R524" s="15"/>
      <c r="S524" s="39"/>
      <c r="T524" s="15"/>
      <c r="U524" s="15"/>
      <c r="V524" s="15"/>
      <c r="W524" s="15"/>
      <c r="X524" s="15"/>
      <c r="Y524" s="15"/>
      <c r="Z524" s="15"/>
      <c r="AA524" s="15"/>
      <c r="AB524" s="15"/>
      <c r="AC524" s="39"/>
      <c r="AD524" s="15"/>
      <c r="AE524" s="15"/>
      <c r="AF524" s="15"/>
      <c r="AG524" s="44"/>
      <c r="AH524" s="44"/>
      <c r="AI524" s="44"/>
      <c r="AJ524" s="44"/>
      <c r="AK524" s="44"/>
      <c r="AL524" s="14"/>
    </row>
    <row r="525" spans="1:38" s="7" customFormat="1" x14ac:dyDescent="0.15">
      <c r="A525" s="1"/>
      <c r="C525" s="13"/>
      <c r="D525" s="13"/>
      <c r="E525" s="14"/>
      <c r="F525" s="14"/>
      <c r="G525" s="14"/>
      <c r="H525" s="1"/>
      <c r="I525" s="1"/>
      <c r="J525" s="1"/>
      <c r="K525" s="1"/>
      <c r="L525" s="1"/>
      <c r="M525" s="1"/>
      <c r="N525" s="15"/>
      <c r="O525" s="15"/>
      <c r="P525" s="15"/>
      <c r="Q525" s="15"/>
      <c r="R525" s="15"/>
      <c r="S525" s="39"/>
      <c r="T525" s="15"/>
      <c r="U525" s="15"/>
      <c r="V525" s="15"/>
      <c r="W525" s="15"/>
      <c r="X525" s="15"/>
      <c r="Y525" s="15"/>
      <c r="Z525" s="15"/>
      <c r="AA525" s="15"/>
      <c r="AB525" s="15"/>
      <c r="AC525" s="39"/>
      <c r="AD525" s="15"/>
      <c r="AE525" s="15"/>
      <c r="AF525" s="15"/>
      <c r="AG525" s="44"/>
      <c r="AH525" s="44"/>
      <c r="AI525" s="44"/>
      <c r="AJ525" s="44"/>
      <c r="AK525" s="44"/>
      <c r="AL525" s="14"/>
    </row>
    <row r="526" spans="1:38" s="7" customFormat="1" x14ac:dyDescent="0.15">
      <c r="A526" s="1"/>
      <c r="C526" s="13"/>
      <c r="D526" s="13"/>
      <c r="E526" s="14"/>
      <c r="F526" s="14"/>
      <c r="G526" s="14"/>
      <c r="H526" s="1"/>
      <c r="I526" s="1"/>
      <c r="J526" s="1"/>
      <c r="K526" s="1"/>
      <c r="L526" s="1"/>
      <c r="M526" s="1"/>
      <c r="N526" s="15"/>
      <c r="O526" s="15"/>
      <c r="P526" s="15"/>
      <c r="Q526" s="15"/>
      <c r="R526" s="15"/>
      <c r="S526" s="39"/>
      <c r="T526" s="15"/>
      <c r="U526" s="15"/>
      <c r="V526" s="15"/>
      <c r="W526" s="15"/>
      <c r="X526" s="15"/>
      <c r="Y526" s="15"/>
      <c r="Z526" s="15"/>
      <c r="AA526" s="15"/>
      <c r="AB526" s="15"/>
      <c r="AC526" s="39"/>
      <c r="AD526" s="15"/>
      <c r="AE526" s="15"/>
      <c r="AF526" s="15"/>
      <c r="AG526" s="44"/>
      <c r="AH526" s="44"/>
      <c r="AI526" s="44"/>
      <c r="AJ526" s="44"/>
      <c r="AK526" s="44"/>
      <c r="AL526" s="14"/>
    </row>
    <row r="527" spans="1:38" s="7" customFormat="1" x14ac:dyDescent="0.15">
      <c r="A527" s="1"/>
      <c r="C527" s="13"/>
      <c r="D527" s="13"/>
      <c r="E527" s="14"/>
      <c r="F527" s="14"/>
      <c r="G527" s="14"/>
      <c r="H527" s="1"/>
      <c r="I527" s="1"/>
      <c r="J527" s="1"/>
      <c r="K527" s="1"/>
      <c r="L527" s="1"/>
      <c r="M527" s="1"/>
      <c r="N527" s="15"/>
      <c r="O527" s="15"/>
      <c r="P527" s="15"/>
      <c r="Q527" s="15"/>
      <c r="R527" s="15"/>
      <c r="S527" s="39"/>
      <c r="T527" s="15"/>
      <c r="U527" s="15"/>
      <c r="V527" s="15"/>
      <c r="W527" s="15"/>
      <c r="X527" s="15"/>
      <c r="Y527" s="15"/>
      <c r="Z527" s="15"/>
      <c r="AA527" s="15"/>
      <c r="AB527" s="15"/>
      <c r="AC527" s="39"/>
      <c r="AD527" s="15"/>
      <c r="AE527" s="15"/>
      <c r="AF527" s="15"/>
      <c r="AG527" s="44"/>
      <c r="AH527" s="44"/>
      <c r="AI527" s="44"/>
      <c r="AJ527" s="44"/>
      <c r="AK527" s="44"/>
      <c r="AL527" s="14"/>
    </row>
    <row r="528" spans="1:38" s="7" customFormat="1" x14ac:dyDescent="0.15">
      <c r="A528" s="1"/>
      <c r="C528" s="13"/>
      <c r="D528" s="13"/>
      <c r="E528" s="14"/>
      <c r="F528" s="14"/>
      <c r="G528" s="14"/>
      <c r="H528" s="1"/>
      <c r="I528" s="1"/>
      <c r="J528" s="1"/>
      <c r="K528" s="1"/>
      <c r="L528" s="1"/>
      <c r="M528" s="1"/>
      <c r="N528" s="15"/>
      <c r="O528" s="15"/>
      <c r="P528" s="15"/>
      <c r="Q528" s="15"/>
      <c r="R528" s="15"/>
      <c r="S528" s="39"/>
      <c r="T528" s="15"/>
      <c r="U528" s="15"/>
      <c r="V528" s="15"/>
      <c r="W528" s="15"/>
      <c r="X528" s="15"/>
      <c r="Y528" s="15"/>
      <c r="Z528" s="15"/>
      <c r="AA528" s="15"/>
      <c r="AB528" s="15"/>
      <c r="AC528" s="39"/>
      <c r="AD528" s="15"/>
      <c r="AE528" s="15"/>
      <c r="AF528" s="15"/>
      <c r="AG528" s="44"/>
      <c r="AH528" s="44"/>
      <c r="AI528" s="44"/>
      <c r="AJ528" s="44"/>
      <c r="AK528" s="44"/>
      <c r="AL528" s="14"/>
    </row>
    <row r="529" spans="1:38" s="7" customFormat="1" x14ac:dyDescent="0.15">
      <c r="A529" s="1"/>
      <c r="C529" s="13"/>
      <c r="D529" s="13"/>
      <c r="E529" s="14"/>
      <c r="F529" s="14"/>
      <c r="G529" s="14"/>
      <c r="H529" s="1"/>
      <c r="I529" s="1"/>
      <c r="J529" s="1"/>
      <c r="K529" s="1"/>
      <c r="L529" s="1"/>
      <c r="M529" s="1"/>
      <c r="N529" s="15"/>
      <c r="O529" s="15"/>
      <c r="P529" s="15"/>
      <c r="Q529" s="15"/>
      <c r="R529" s="15"/>
      <c r="S529" s="39"/>
      <c r="T529" s="15"/>
      <c r="U529" s="15"/>
      <c r="V529" s="15"/>
      <c r="W529" s="15"/>
      <c r="X529" s="15"/>
      <c r="Y529" s="15"/>
      <c r="Z529" s="15"/>
      <c r="AA529" s="15"/>
      <c r="AB529" s="15"/>
      <c r="AC529" s="39"/>
      <c r="AD529" s="15"/>
      <c r="AE529" s="15"/>
      <c r="AF529" s="15"/>
      <c r="AG529" s="44"/>
      <c r="AH529" s="44"/>
      <c r="AI529" s="44"/>
      <c r="AJ529" s="44"/>
      <c r="AK529" s="44"/>
      <c r="AL529" s="14"/>
    </row>
    <row r="530" spans="1:38" s="7" customFormat="1" x14ac:dyDescent="0.15">
      <c r="A530" s="1"/>
      <c r="C530" s="13"/>
      <c r="D530" s="13"/>
      <c r="E530" s="14"/>
      <c r="F530" s="14"/>
      <c r="G530" s="14"/>
      <c r="H530" s="1"/>
      <c r="I530" s="1"/>
      <c r="J530" s="1"/>
      <c r="K530" s="1"/>
      <c r="L530" s="1"/>
      <c r="M530" s="1"/>
      <c r="N530" s="15"/>
      <c r="O530" s="15"/>
      <c r="P530" s="15"/>
      <c r="Q530" s="15"/>
      <c r="R530" s="15"/>
      <c r="S530" s="39"/>
      <c r="T530" s="15"/>
      <c r="U530" s="15"/>
      <c r="V530" s="15"/>
      <c r="W530" s="15"/>
      <c r="X530" s="15"/>
      <c r="Y530" s="15"/>
      <c r="Z530" s="15"/>
      <c r="AA530" s="15"/>
      <c r="AB530" s="15"/>
      <c r="AC530" s="39"/>
      <c r="AD530" s="15"/>
      <c r="AE530" s="15"/>
      <c r="AF530" s="15"/>
      <c r="AG530" s="44"/>
      <c r="AH530" s="44"/>
      <c r="AI530" s="44"/>
      <c r="AJ530" s="44"/>
      <c r="AK530" s="44"/>
      <c r="AL530" s="14"/>
    </row>
    <row r="531" spans="1:38" s="7" customFormat="1" x14ac:dyDescent="0.15">
      <c r="A531" s="1"/>
      <c r="C531" s="13"/>
      <c r="D531" s="13"/>
      <c r="E531" s="14"/>
      <c r="F531" s="14"/>
      <c r="G531" s="14"/>
      <c r="H531" s="1"/>
      <c r="I531" s="1"/>
      <c r="J531" s="1"/>
      <c r="K531" s="1"/>
      <c r="L531" s="1"/>
      <c r="M531" s="1"/>
      <c r="N531" s="15"/>
      <c r="O531" s="15"/>
      <c r="P531" s="15"/>
      <c r="Q531" s="15"/>
      <c r="R531" s="15"/>
      <c r="S531" s="39"/>
      <c r="T531" s="15"/>
      <c r="U531" s="15"/>
      <c r="V531" s="15"/>
      <c r="W531" s="15"/>
      <c r="X531" s="15"/>
      <c r="Y531" s="15"/>
      <c r="Z531" s="15"/>
      <c r="AA531" s="15"/>
      <c r="AB531" s="15"/>
      <c r="AC531" s="39"/>
      <c r="AD531" s="15"/>
      <c r="AE531" s="15"/>
      <c r="AF531" s="15"/>
      <c r="AG531" s="44"/>
      <c r="AH531" s="44"/>
      <c r="AI531" s="44"/>
      <c r="AJ531" s="44"/>
      <c r="AK531" s="44"/>
      <c r="AL531" s="14"/>
    </row>
    <row r="532" spans="1:38" s="7" customFormat="1" x14ac:dyDescent="0.15">
      <c r="A532" s="1"/>
      <c r="C532" s="13"/>
      <c r="D532" s="13"/>
      <c r="E532" s="14"/>
      <c r="F532" s="14"/>
      <c r="G532" s="14"/>
      <c r="H532" s="1"/>
      <c r="I532" s="1"/>
      <c r="J532" s="1"/>
      <c r="K532" s="1"/>
      <c r="L532" s="1"/>
      <c r="M532" s="1"/>
      <c r="N532" s="15"/>
      <c r="O532" s="15"/>
      <c r="P532" s="15"/>
      <c r="Q532" s="15"/>
      <c r="R532" s="15"/>
      <c r="S532" s="39"/>
      <c r="T532" s="15"/>
      <c r="U532" s="15"/>
      <c r="V532" s="15"/>
      <c r="W532" s="15"/>
      <c r="X532" s="15"/>
      <c r="Y532" s="15"/>
      <c r="Z532" s="15"/>
      <c r="AA532" s="15"/>
      <c r="AB532" s="15"/>
      <c r="AC532" s="39"/>
      <c r="AD532" s="15"/>
      <c r="AE532" s="15"/>
      <c r="AF532" s="15"/>
      <c r="AG532" s="44"/>
      <c r="AH532" s="44"/>
      <c r="AI532" s="44"/>
      <c r="AJ532" s="44"/>
      <c r="AK532" s="44"/>
      <c r="AL532" s="14"/>
    </row>
    <row r="533" spans="1:38" s="7" customFormat="1" x14ac:dyDescent="0.15">
      <c r="A533" s="1"/>
      <c r="C533" s="13"/>
      <c r="D533" s="13"/>
      <c r="E533" s="14"/>
      <c r="F533" s="14"/>
      <c r="G533" s="14"/>
      <c r="H533" s="1"/>
      <c r="I533" s="1"/>
      <c r="J533" s="1"/>
      <c r="K533" s="1"/>
      <c r="L533" s="1"/>
      <c r="M533" s="1"/>
      <c r="N533" s="15"/>
      <c r="O533" s="15"/>
      <c r="P533" s="15"/>
      <c r="Q533" s="15"/>
      <c r="R533" s="15"/>
      <c r="S533" s="39"/>
      <c r="T533" s="15"/>
      <c r="U533" s="15"/>
      <c r="V533" s="15"/>
      <c r="W533" s="15"/>
      <c r="X533" s="15"/>
      <c r="Y533" s="15"/>
      <c r="Z533" s="15"/>
      <c r="AA533" s="15"/>
      <c r="AB533" s="15"/>
      <c r="AC533" s="39"/>
      <c r="AD533" s="15"/>
      <c r="AE533" s="15"/>
      <c r="AF533" s="15"/>
      <c r="AG533" s="44"/>
      <c r="AH533" s="44"/>
      <c r="AI533" s="44"/>
      <c r="AJ533" s="44"/>
      <c r="AK533" s="44"/>
      <c r="AL533" s="14"/>
    </row>
    <row r="534" spans="1:38" s="7" customFormat="1" x14ac:dyDescent="0.15">
      <c r="A534" s="1"/>
      <c r="C534" s="13"/>
      <c r="D534" s="13"/>
      <c r="E534" s="14"/>
      <c r="F534" s="14"/>
      <c r="G534" s="14"/>
      <c r="H534" s="1"/>
      <c r="I534" s="1"/>
      <c r="J534" s="1"/>
      <c r="K534" s="1"/>
      <c r="L534" s="1"/>
      <c r="M534" s="1"/>
      <c r="N534" s="15"/>
      <c r="O534" s="15"/>
      <c r="P534" s="15"/>
      <c r="Q534" s="15"/>
      <c r="R534" s="15"/>
      <c r="S534" s="39"/>
      <c r="T534" s="15"/>
      <c r="U534" s="15"/>
      <c r="V534" s="15"/>
      <c r="W534" s="15"/>
      <c r="X534" s="15"/>
      <c r="Y534" s="15"/>
      <c r="Z534" s="15"/>
      <c r="AA534" s="15"/>
      <c r="AB534" s="15"/>
      <c r="AC534" s="39"/>
      <c r="AD534" s="15"/>
      <c r="AE534" s="15"/>
      <c r="AF534" s="15"/>
      <c r="AG534" s="44"/>
      <c r="AH534" s="44"/>
      <c r="AI534" s="44"/>
      <c r="AJ534" s="44"/>
      <c r="AK534" s="44"/>
      <c r="AL534" s="14"/>
    </row>
    <row r="535" spans="1:38" s="7" customFormat="1" x14ac:dyDescent="0.15">
      <c r="A535" s="1"/>
      <c r="C535" s="13"/>
      <c r="D535" s="13"/>
      <c r="E535" s="14"/>
      <c r="F535" s="14"/>
      <c r="G535" s="14"/>
      <c r="H535" s="1"/>
      <c r="I535" s="1"/>
      <c r="J535" s="1"/>
      <c r="K535" s="1"/>
      <c r="L535" s="1"/>
      <c r="M535" s="1"/>
      <c r="N535" s="15"/>
      <c r="O535" s="15"/>
      <c r="P535" s="15"/>
      <c r="Q535" s="15"/>
      <c r="R535" s="15"/>
      <c r="S535" s="39"/>
      <c r="T535" s="15"/>
      <c r="U535" s="15"/>
      <c r="V535" s="15"/>
      <c r="W535" s="15"/>
      <c r="X535" s="15"/>
      <c r="Y535" s="15"/>
      <c r="Z535" s="15"/>
      <c r="AA535" s="15"/>
      <c r="AB535" s="15"/>
      <c r="AC535" s="39"/>
      <c r="AD535" s="15"/>
      <c r="AE535" s="15"/>
      <c r="AF535" s="15"/>
      <c r="AG535" s="44"/>
      <c r="AH535" s="44"/>
      <c r="AI535" s="44"/>
      <c r="AJ535" s="44"/>
      <c r="AK535" s="44"/>
      <c r="AL535" s="14"/>
    </row>
    <row r="536" spans="1:38" s="7" customFormat="1" x14ac:dyDescent="0.15">
      <c r="A536" s="1"/>
      <c r="C536" s="13"/>
      <c r="D536" s="13"/>
      <c r="E536" s="14"/>
      <c r="F536" s="14"/>
      <c r="G536" s="14"/>
      <c r="H536" s="1"/>
      <c r="I536" s="1"/>
      <c r="J536" s="1"/>
      <c r="K536" s="1"/>
      <c r="L536" s="1"/>
      <c r="M536" s="1"/>
      <c r="N536" s="15"/>
      <c r="O536" s="15"/>
      <c r="P536" s="15"/>
      <c r="Q536" s="15"/>
      <c r="R536" s="15"/>
      <c r="S536" s="39"/>
      <c r="T536" s="15"/>
      <c r="U536" s="15"/>
      <c r="V536" s="15"/>
      <c r="W536" s="15"/>
      <c r="X536" s="15"/>
      <c r="Y536" s="15"/>
      <c r="Z536" s="15"/>
      <c r="AA536" s="15"/>
      <c r="AB536" s="15"/>
      <c r="AC536" s="39"/>
      <c r="AD536" s="15"/>
      <c r="AE536" s="15"/>
      <c r="AF536" s="15"/>
      <c r="AG536" s="44"/>
      <c r="AH536" s="44"/>
      <c r="AI536" s="44"/>
      <c r="AJ536" s="44"/>
      <c r="AK536" s="44"/>
      <c r="AL536" s="14"/>
    </row>
    <row r="537" spans="1:38" s="7" customFormat="1" x14ac:dyDescent="0.15">
      <c r="A537" s="1"/>
      <c r="C537" s="13"/>
      <c r="D537" s="13"/>
      <c r="E537" s="14"/>
      <c r="F537" s="14"/>
      <c r="G537" s="14"/>
      <c r="H537" s="1"/>
      <c r="I537" s="1"/>
      <c r="J537" s="1"/>
      <c r="K537" s="1"/>
      <c r="L537" s="1"/>
      <c r="M537" s="1"/>
      <c r="N537" s="15"/>
      <c r="O537" s="15"/>
      <c r="P537" s="15"/>
      <c r="Q537" s="15"/>
      <c r="R537" s="15"/>
      <c r="S537" s="39"/>
      <c r="T537" s="15"/>
      <c r="U537" s="15"/>
      <c r="V537" s="15"/>
      <c r="W537" s="15"/>
      <c r="X537" s="15"/>
      <c r="Y537" s="15"/>
      <c r="Z537" s="15"/>
      <c r="AA537" s="15"/>
      <c r="AB537" s="15"/>
      <c r="AC537" s="39"/>
      <c r="AD537" s="15"/>
      <c r="AE537" s="15"/>
      <c r="AF537" s="15"/>
      <c r="AG537" s="44"/>
      <c r="AH537" s="44"/>
      <c r="AI537" s="44"/>
      <c r="AJ537" s="44"/>
      <c r="AK537" s="44"/>
      <c r="AL537" s="14"/>
    </row>
    <row r="538" spans="1:38" s="7" customFormat="1" x14ac:dyDescent="0.15">
      <c r="A538" s="1"/>
      <c r="C538" s="13"/>
      <c r="D538" s="13"/>
      <c r="E538" s="14"/>
      <c r="F538" s="14"/>
      <c r="G538" s="14"/>
      <c r="H538" s="1"/>
      <c r="I538" s="1"/>
      <c r="J538" s="1"/>
      <c r="K538" s="1"/>
      <c r="L538" s="1"/>
      <c r="M538" s="1"/>
      <c r="N538" s="15"/>
      <c r="O538" s="15"/>
      <c r="P538" s="15"/>
      <c r="Q538" s="15"/>
      <c r="R538" s="15"/>
      <c r="S538" s="39"/>
      <c r="T538" s="15"/>
      <c r="U538" s="15"/>
      <c r="V538" s="15"/>
      <c r="W538" s="15"/>
      <c r="X538" s="15"/>
      <c r="Y538" s="15"/>
      <c r="Z538" s="15"/>
      <c r="AA538" s="15"/>
      <c r="AB538" s="15"/>
      <c r="AC538" s="39"/>
      <c r="AD538" s="15"/>
      <c r="AE538" s="15"/>
      <c r="AF538" s="15"/>
      <c r="AG538" s="44"/>
      <c r="AH538" s="44"/>
      <c r="AI538" s="44"/>
      <c r="AJ538" s="44"/>
      <c r="AK538" s="44"/>
      <c r="AL538" s="14"/>
    </row>
    <row r="539" spans="1:38" s="7" customFormat="1" x14ac:dyDescent="0.15">
      <c r="A539" s="1"/>
      <c r="C539" s="13"/>
      <c r="D539" s="13"/>
      <c r="E539" s="14"/>
      <c r="F539" s="14"/>
      <c r="G539" s="14"/>
      <c r="H539" s="1"/>
      <c r="I539" s="1"/>
      <c r="J539" s="1"/>
      <c r="K539" s="1"/>
      <c r="L539" s="1"/>
      <c r="M539" s="1"/>
      <c r="N539" s="15"/>
      <c r="O539" s="15"/>
      <c r="P539" s="15"/>
      <c r="Q539" s="15"/>
      <c r="R539" s="15"/>
      <c r="S539" s="39"/>
      <c r="T539" s="15"/>
      <c r="U539" s="15"/>
      <c r="V539" s="15"/>
      <c r="W539" s="15"/>
      <c r="X539" s="15"/>
      <c r="Y539" s="15"/>
      <c r="Z539" s="15"/>
      <c r="AA539" s="15"/>
      <c r="AB539" s="15"/>
      <c r="AC539" s="39"/>
      <c r="AD539" s="15"/>
      <c r="AE539" s="15"/>
      <c r="AF539" s="15"/>
      <c r="AG539" s="44"/>
      <c r="AH539" s="44"/>
      <c r="AI539" s="44"/>
      <c r="AJ539" s="44"/>
      <c r="AK539" s="44"/>
      <c r="AL539" s="14"/>
    </row>
    <row r="540" spans="1:38" s="7" customFormat="1" x14ac:dyDescent="0.15">
      <c r="A540" s="1"/>
      <c r="C540" s="13"/>
      <c r="D540" s="13"/>
      <c r="E540" s="14"/>
      <c r="F540" s="14"/>
      <c r="G540" s="14"/>
      <c r="H540" s="1"/>
      <c r="I540" s="1"/>
      <c r="J540" s="1"/>
      <c r="K540" s="1"/>
      <c r="L540" s="1"/>
      <c r="M540" s="1"/>
      <c r="N540" s="15"/>
      <c r="O540" s="15"/>
      <c r="P540" s="15"/>
      <c r="Q540" s="15"/>
      <c r="R540" s="15"/>
      <c r="S540" s="39"/>
      <c r="T540" s="15"/>
      <c r="U540" s="15"/>
      <c r="V540" s="15"/>
      <c r="W540" s="15"/>
      <c r="X540" s="15"/>
      <c r="Y540" s="15"/>
      <c r="Z540" s="15"/>
      <c r="AA540" s="15"/>
      <c r="AB540" s="15"/>
      <c r="AC540" s="39"/>
      <c r="AD540" s="15"/>
      <c r="AE540" s="15"/>
      <c r="AF540" s="15"/>
      <c r="AG540" s="44"/>
      <c r="AH540" s="44"/>
      <c r="AI540" s="44"/>
      <c r="AJ540" s="44"/>
      <c r="AK540" s="44"/>
      <c r="AL540" s="14"/>
    </row>
    <row r="541" spans="1:38" s="7" customFormat="1" x14ac:dyDescent="0.15">
      <c r="A541" s="1"/>
      <c r="C541" s="13"/>
      <c r="D541" s="13"/>
      <c r="E541" s="14"/>
      <c r="F541" s="14"/>
      <c r="G541" s="14"/>
      <c r="H541" s="1"/>
      <c r="I541" s="1"/>
      <c r="J541" s="1"/>
      <c r="K541" s="1"/>
      <c r="L541" s="1"/>
      <c r="M541" s="1"/>
      <c r="N541" s="15"/>
      <c r="O541" s="15"/>
      <c r="P541" s="15"/>
      <c r="Q541" s="15"/>
      <c r="R541" s="15"/>
      <c r="S541" s="39"/>
      <c r="T541" s="15"/>
      <c r="U541" s="15"/>
      <c r="V541" s="15"/>
      <c r="W541" s="15"/>
      <c r="X541" s="15"/>
      <c r="Y541" s="15"/>
      <c r="Z541" s="15"/>
      <c r="AA541" s="15"/>
      <c r="AB541" s="15"/>
      <c r="AC541" s="39"/>
      <c r="AD541" s="15"/>
      <c r="AE541" s="15"/>
      <c r="AF541" s="15"/>
      <c r="AG541" s="44"/>
      <c r="AH541" s="44"/>
      <c r="AI541" s="44"/>
      <c r="AJ541" s="44"/>
      <c r="AK541" s="44"/>
      <c r="AL541" s="14"/>
    </row>
    <row r="542" spans="1:38" s="7" customFormat="1" x14ac:dyDescent="0.15">
      <c r="A542" s="1"/>
      <c r="C542" s="13"/>
      <c r="D542" s="13"/>
      <c r="E542" s="14"/>
      <c r="F542" s="14"/>
      <c r="G542" s="14"/>
      <c r="H542" s="1"/>
      <c r="I542" s="1"/>
      <c r="J542" s="1"/>
      <c r="K542" s="1"/>
      <c r="L542" s="1"/>
      <c r="M542" s="1"/>
      <c r="N542" s="15"/>
      <c r="O542" s="15"/>
      <c r="P542" s="15"/>
      <c r="Q542" s="15"/>
      <c r="R542" s="15"/>
      <c r="S542" s="39"/>
      <c r="T542" s="15"/>
      <c r="U542" s="15"/>
      <c r="V542" s="15"/>
      <c r="W542" s="15"/>
      <c r="X542" s="15"/>
      <c r="Y542" s="15"/>
      <c r="Z542" s="15"/>
      <c r="AA542" s="15"/>
      <c r="AB542" s="15"/>
      <c r="AC542" s="39"/>
      <c r="AD542" s="15"/>
      <c r="AE542" s="15"/>
      <c r="AF542" s="15"/>
      <c r="AG542" s="44"/>
      <c r="AH542" s="44"/>
      <c r="AI542" s="44"/>
      <c r="AJ542" s="44"/>
      <c r="AK542" s="44"/>
      <c r="AL542" s="14"/>
    </row>
    <row r="543" spans="1:38" s="7" customFormat="1" x14ac:dyDescent="0.15">
      <c r="A543" s="1"/>
      <c r="C543" s="13"/>
      <c r="D543" s="13"/>
      <c r="E543" s="14"/>
      <c r="F543" s="14"/>
      <c r="G543" s="14"/>
      <c r="H543" s="1"/>
      <c r="I543" s="1"/>
      <c r="J543" s="1"/>
      <c r="K543" s="1"/>
      <c r="L543" s="1"/>
      <c r="M543" s="1"/>
      <c r="N543" s="15"/>
      <c r="O543" s="15"/>
      <c r="P543" s="15"/>
      <c r="Q543" s="15"/>
      <c r="R543" s="15"/>
      <c r="S543" s="39"/>
      <c r="T543" s="15"/>
      <c r="U543" s="15"/>
      <c r="V543" s="15"/>
      <c r="W543" s="15"/>
      <c r="X543" s="15"/>
      <c r="Y543" s="15"/>
      <c r="Z543" s="15"/>
      <c r="AA543" s="15"/>
      <c r="AB543" s="15"/>
      <c r="AC543" s="39"/>
      <c r="AD543" s="15"/>
      <c r="AE543" s="15"/>
      <c r="AF543" s="15"/>
      <c r="AG543" s="44"/>
      <c r="AH543" s="44"/>
      <c r="AI543" s="44"/>
      <c r="AJ543" s="44"/>
      <c r="AK543" s="44"/>
      <c r="AL543" s="14"/>
    </row>
    <row r="544" spans="1:38" s="7" customFormat="1" x14ac:dyDescent="0.15">
      <c r="A544" s="1"/>
      <c r="C544" s="13"/>
      <c r="D544" s="13"/>
      <c r="E544" s="14"/>
      <c r="F544" s="14"/>
      <c r="G544" s="14"/>
      <c r="H544" s="1"/>
      <c r="I544" s="1"/>
      <c r="J544" s="1"/>
      <c r="K544" s="1"/>
      <c r="L544" s="1"/>
      <c r="M544" s="1"/>
      <c r="N544" s="15"/>
      <c r="O544" s="15"/>
      <c r="P544" s="15"/>
      <c r="Q544" s="15"/>
      <c r="R544" s="15"/>
      <c r="S544" s="39"/>
      <c r="T544" s="15"/>
      <c r="U544" s="15"/>
      <c r="V544" s="15"/>
      <c r="W544" s="15"/>
      <c r="X544" s="15"/>
      <c r="Y544" s="15"/>
      <c r="Z544" s="15"/>
      <c r="AA544" s="15"/>
      <c r="AB544" s="15"/>
      <c r="AC544" s="39"/>
      <c r="AD544" s="15"/>
      <c r="AE544" s="15"/>
      <c r="AF544" s="15"/>
      <c r="AG544" s="44"/>
      <c r="AH544" s="44"/>
      <c r="AI544" s="44"/>
      <c r="AJ544" s="44"/>
      <c r="AK544" s="44"/>
      <c r="AL544" s="14"/>
    </row>
    <row r="545" spans="1:38" s="7" customFormat="1" x14ac:dyDescent="0.15">
      <c r="A545" s="1"/>
      <c r="C545" s="13"/>
      <c r="D545" s="13"/>
      <c r="E545" s="14"/>
      <c r="F545" s="14"/>
      <c r="G545" s="14"/>
      <c r="H545" s="1"/>
      <c r="I545" s="1"/>
      <c r="J545" s="1"/>
      <c r="K545" s="1"/>
      <c r="L545" s="1"/>
      <c r="M545" s="1"/>
      <c r="N545" s="15"/>
      <c r="O545" s="15"/>
      <c r="P545" s="15"/>
      <c r="Q545" s="15"/>
      <c r="R545" s="15"/>
      <c r="S545" s="39"/>
      <c r="T545" s="15"/>
      <c r="U545" s="15"/>
      <c r="V545" s="15"/>
      <c r="W545" s="15"/>
      <c r="X545" s="15"/>
      <c r="Y545" s="15"/>
      <c r="Z545" s="15"/>
      <c r="AA545" s="15"/>
      <c r="AB545" s="15"/>
      <c r="AC545" s="39"/>
      <c r="AD545" s="15"/>
      <c r="AE545" s="15"/>
      <c r="AF545" s="15"/>
      <c r="AG545" s="44"/>
      <c r="AH545" s="44"/>
      <c r="AI545" s="44"/>
      <c r="AJ545" s="44"/>
      <c r="AK545" s="44"/>
      <c r="AL545" s="14"/>
    </row>
    <row r="546" spans="1:38" s="7" customFormat="1" x14ac:dyDescent="0.15">
      <c r="A546" s="1"/>
      <c r="C546" s="13"/>
      <c r="D546" s="13"/>
      <c r="E546" s="14"/>
      <c r="F546" s="14"/>
      <c r="G546" s="14"/>
      <c r="H546" s="1"/>
      <c r="I546" s="1"/>
      <c r="J546" s="1"/>
      <c r="K546" s="1"/>
      <c r="L546" s="1"/>
      <c r="M546" s="1"/>
      <c r="N546" s="15"/>
      <c r="O546" s="15"/>
      <c r="P546" s="15"/>
      <c r="Q546" s="15"/>
      <c r="R546" s="15"/>
      <c r="S546" s="39"/>
      <c r="T546" s="15"/>
      <c r="U546" s="15"/>
      <c r="V546" s="15"/>
      <c r="W546" s="15"/>
      <c r="X546" s="15"/>
      <c r="Y546" s="15"/>
      <c r="Z546" s="15"/>
      <c r="AA546" s="15"/>
      <c r="AB546" s="15"/>
      <c r="AC546" s="39"/>
      <c r="AD546" s="15"/>
      <c r="AE546" s="15"/>
      <c r="AF546" s="15"/>
      <c r="AG546" s="44"/>
      <c r="AH546" s="44"/>
      <c r="AI546" s="44"/>
      <c r="AJ546" s="44"/>
      <c r="AK546" s="44"/>
      <c r="AL546" s="14"/>
    </row>
    <row r="547" spans="1:38" s="7" customFormat="1" x14ac:dyDescent="0.15">
      <c r="A547" s="1"/>
      <c r="C547" s="13"/>
      <c r="D547" s="13"/>
      <c r="E547" s="14"/>
      <c r="F547" s="14"/>
      <c r="G547" s="14"/>
      <c r="H547" s="1"/>
      <c r="I547" s="1"/>
      <c r="J547" s="1"/>
      <c r="K547" s="1"/>
      <c r="L547" s="1"/>
      <c r="M547" s="1"/>
      <c r="N547" s="15"/>
      <c r="O547" s="15"/>
      <c r="P547" s="15"/>
      <c r="Q547" s="15"/>
      <c r="R547" s="15"/>
      <c r="S547" s="39"/>
      <c r="T547" s="15"/>
      <c r="U547" s="15"/>
      <c r="V547" s="15"/>
      <c r="W547" s="15"/>
      <c r="X547" s="15"/>
      <c r="Y547" s="15"/>
      <c r="Z547" s="15"/>
      <c r="AA547" s="15"/>
      <c r="AB547" s="15"/>
      <c r="AC547" s="39"/>
      <c r="AD547" s="15"/>
      <c r="AE547" s="15"/>
      <c r="AF547" s="15"/>
      <c r="AG547" s="44"/>
      <c r="AH547" s="44"/>
      <c r="AI547" s="44"/>
      <c r="AJ547" s="44"/>
      <c r="AK547" s="44"/>
      <c r="AL547" s="14"/>
    </row>
    <row r="548" spans="1:38" s="7" customFormat="1" x14ac:dyDescent="0.15">
      <c r="A548" s="1"/>
      <c r="C548" s="13"/>
      <c r="D548" s="13"/>
      <c r="E548" s="14"/>
      <c r="F548" s="14"/>
      <c r="G548" s="14"/>
      <c r="H548" s="1"/>
      <c r="I548" s="1"/>
      <c r="J548" s="1"/>
      <c r="K548" s="1"/>
      <c r="L548" s="1"/>
      <c r="M548" s="1"/>
      <c r="N548" s="15"/>
      <c r="O548" s="15"/>
      <c r="P548" s="15"/>
      <c r="Q548" s="15"/>
      <c r="R548" s="15"/>
      <c r="S548" s="39"/>
      <c r="T548" s="15"/>
      <c r="U548" s="15"/>
      <c r="V548" s="15"/>
      <c r="W548" s="15"/>
      <c r="X548" s="15"/>
      <c r="Y548" s="15"/>
      <c r="Z548" s="15"/>
      <c r="AA548" s="15"/>
      <c r="AB548" s="15"/>
      <c r="AC548" s="39"/>
      <c r="AD548" s="15"/>
      <c r="AE548" s="15"/>
      <c r="AF548" s="15"/>
      <c r="AG548" s="44"/>
      <c r="AH548" s="44"/>
      <c r="AI548" s="44"/>
      <c r="AJ548" s="44"/>
      <c r="AK548" s="44"/>
      <c r="AL548" s="14"/>
    </row>
    <row r="549" spans="1:38" s="7" customFormat="1" x14ac:dyDescent="0.15">
      <c r="A549" s="1"/>
      <c r="C549" s="13"/>
      <c r="D549" s="13"/>
      <c r="E549" s="14"/>
      <c r="F549" s="14"/>
      <c r="G549" s="14"/>
      <c r="H549" s="1"/>
      <c r="I549" s="1"/>
      <c r="J549" s="1"/>
      <c r="K549" s="1"/>
      <c r="L549" s="1"/>
      <c r="M549" s="1"/>
      <c r="N549" s="15"/>
      <c r="O549" s="15"/>
      <c r="P549" s="15"/>
      <c r="Q549" s="15"/>
      <c r="R549" s="15"/>
      <c r="S549" s="39"/>
      <c r="T549" s="15"/>
      <c r="U549" s="15"/>
      <c r="V549" s="15"/>
      <c r="W549" s="15"/>
      <c r="X549" s="15"/>
      <c r="Y549" s="15"/>
      <c r="Z549" s="15"/>
      <c r="AA549" s="15"/>
      <c r="AB549" s="15"/>
      <c r="AC549" s="39"/>
      <c r="AD549" s="15"/>
      <c r="AE549" s="15"/>
      <c r="AF549" s="15"/>
      <c r="AG549" s="44"/>
      <c r="AH549" s="44"/>
      <c r="AI549" s="44"/>
      <c r="AJ549" s="44"/>
      <c r="AK549" s="44"/>
      <c r="AL549" s="14"/>
    </row>
    <row r="550" spans="1:38" s="7" customFormat="1" x14ac:dyDescent="0.15">
      <c r="A550" s="1"/>
      <c r="C550" s="13"/>
      <c r="D550" s="13"/>
      <c r="E550" s="14"/>
      <c r="F550" s="14"/>
      <c r="G550" s="14"/>
      <c r="H550" s="1"/>
      <c r="I550" s="1"/>
      <c r="J550" s="1"/>
      <c r="K550" s="1"/>
      <c r="L550" s="1"/>
      <c r="M550" s="1"/>
      <c r="N550" s="15"/>
      <c r="O550" s="15"/>
      <c r="P550" s="15"/>
      <c r="Q550" s="15"/>
      <c r="R550" s="15"/>
      <c r="S550" s="39"/>
      <c r="T550" s="15"/>
      <c r="U550" s="15"/>
      <c r="V550" s="15"/>
      <c r="W550" s="15"/>
      <c r="X550" s="15"/>
      <c r="Y550" s="15"/>
      <c r="Z550" s="15"/>
      <c r="AA550" s="15"/>
      <c r="AB550" s="15"/>
      <c r="AC550" s="39"/>
      <c r="AD550" s="15"/>
      <c r="AE550" s="15"/>
      <c r="AF550" s="15"/>
      <c r="AG550" s="44"/>
      <c r="AH550" s="44"/>
      <c r="AI550" s="44"/>
      <c r="AJ550" s="44"/>
      <c r="AK550" s="44"/>
      <c r="AL550" s="14"/>
    </row>
    <row r="551" spans="1:38" s="7" customFormat="1" x14ac:dyDescent="0.15">
      <c r="A551" s="1"/>
      <c r="C551" s="13"/>
      <c r="D551" s="13"/>
      <c r="E551" s="14"/>
      <c r="F551" s="14"/>
      <c r="G551" s="14"/>
      <c r="H551" s="1"/>
      <c r="I551" s="1"/>
      <c r="J551" s="1"/>
      <c r="K551" s="1"/>
      <c r="L551" s="1"/>
      <c r="M551" s="1"/>
      <c r="N551" s="15"/>
      <c r="O551" s="15"/>
      <c r="P551" s="15"/>
      <c r="Q551" s="15"/>
      <c r="R551" s="15"/>
      <c r="S551" s="39"/>
      <c r="T551" s="15"/>
      <c r="U551" s="15"/>
      <c r="V551" s="15"/>
      <c r="W551" s="15"/>
      <c r="X551" s="15"/>
      <c r="Y551" s="15"/>
      <c r="Z551" s="15"/>
      <c r="AA551" s="15"/>
      <c r="AB551" s="15"/>
      <c r="AC551" s="39"/>
      <c r="AD551" s="15"/>
      <c r="AE551" s="15"/>
      <c r="AF551" s="15"/>
      <c r="AG551" s="44"/>
      <c r="AH551" s="44"/>
      <c r="AI551" s="44"/>
      <c r="AJ551" s="44"/>
      <c r="AK551" s="44"/>
      <c r="AL551" s="14"/>
    </row>
    <row r="552" spans="1:38" s="7" customFormat="1" x14ac:dyDescent="0.15">
      <c r="A552" s="1"/>
      <c r="C552" s="13"/>
      <c r="D552" s="13"/>
      <c r="E552" s="14"/>
      <c r="F552" s="14"/>
      <c r="G552" s="14"/>
      <c r="H552" s="1"/>
      <c r="I552" s="1"/>
      <c r="J552" s="1"/>
      <c r="K552" s="1"/>
      <c r="L552" s="1"/>
      <c r="M552" s="1"/>
      <c r="N552" s="15"/>
      <c r="O552" s="15"/>
      <c r="P552" s="15"/>
      <c r="Q552" s="15"/>
      <c r="R552" s="15"/>
      <c r="S552" s="39"/>
      <c r="T552" s="15"/>
      <c r="U552" s="15"/>
      <c r="V552" s="15"/>
      <c r="W552" s="15"/>
      <c r="X552" s="15"/>
      <c r="Y552" s="15"/>
      <c r="Z552" s="15"/>
      <c r="AA552" s="15"/>
      <c r="AB552" s="15"/>
      <c r="AC552" s="39"/>
      <c r="AD552" s="15"/>
      <c r="AE552" s="15"/>
      <c r="AF552" s="15"/>
      <c r="AG552" s="44"/>
      <c r="AH552" s="44"/>
      <c r="AI552" s="44"/>
      <c r="AJ552" s="44"/>
      <c r="AK552" s="44"/>
      <c r="AL552" s="14"/>
    </row>
    <row r="553" spans="1:38" s="7" customFormat="1" x14ac:dyDescent="0.15">
      <c r="A553" s="1"/>
      <c r="C553" s="13"/>
      <c r="D553" s="13"/>
      <c r="E553" s="14"/>
      <c r="F553" s="14"/>
      <c r="G553" s="14"/>
      <c r="H553" s="1"/>
      <c r="I553" s="1"/>
      <c r="J553" s="1"/>
      <c r="K553" s="1"/>
      <c r="L553" s="1"/>
      <c r="M553" s="1"/>
      <c r="N553" s="15"/>
      <c r="O553" s="15"/>
      <c r="P553" s="15"/>
      <c r="Q553" s="15"/>
      <c r="R553" s="15"/>
      <c r="S553" s="39"/>
      <c r="T553" s="15"/>
      <c r="U553" s="15"/>
      <c r="V553" s="15"/>
      <c r="W553" s="15"/>
      <c r="X553" s="15"/>
      <c r="Y553" s="15"/>
      <c r="Z553" s="15"/>
      <c r="AA553" s="15"/>
      <c r="AB553" s="15"/>
      <c r="AC553" s="39"/>
      <c r="AD553" s="15"/>
      <c r="AE553" s="15"/>
      <c r="AF553" s="15"/>
      <c r="AG553" s="44"/>
      <c r="AH553" s="44"/>
      <c r="AI553" s="44"/>
      <c r="AJ553" s="44"/>
      <c r="AK553" s="44"/>
      <c r="AL553" s="14"/>
    </row>
    <row r="554" spans="1:38" s="7" customFormat="1" x14ac:dyDescent="0.15">
      <c r="A554" s="1"/>
      <c r="C554" s="13"/>
      <c r="D554" s="13"/>
      <c r="E554" s="14"/>
      <c r="F554" s="14"/>
      <c r="G554" s="14"/>
      <c r="H554" s="1"/>
      <c r="I554" s="1"/>
      <c r="J554" s="1"/>
      <c r="K554" s="1"/>
      <c r="L554" s="1"/>
      <c r="M554" s="1"/>
      <c r="N554" s="15"/>
      <c r="O554" s="15"/>
      <c r="P554" s="15"/>
      <c r="Q554" s="15"/>
      <c r="R554" s="15"/>
      <c r="S554" s="39"/>
      <c r="T554" s="15"/>
      <c r="U554" s="15"/>
      <c r="V554" s="15"/>
      <c r="W554" s="15"/>
      <c r="X554" s="15"/>
      <c r="Y554" s="15"/>
      <c r="Z554" s="15"/>
      <c r="AA554" s="15"/>
      <c r="AB554" s="15"/>
      <c r="AC554" s="39"/>
      <c r="AD554" s="15"/>
      <c r="AE554" s="15"/>
      <c r="AF554" s="15"/>
      <c r="AG554" s="44"/>
      <c r="AH554" s="44"/>
      <c r="AI554" s="44"/>
      <c r="AJ554" s="44"/>
      <c r="AK554" s="44"/>
      <c r="AL554" s="14"/>
    </row>
    <row r="555" spans="1:38" s="7" customFormat="1" x14ac:dyDescent="0.15">
      <c r="A555" s="1"/>
      <c r="C555" s="13"/>
      <c r="D555" s="13"/>
      <c r="E555" s="14"/>
      <c r="F555" s="14"/>
      <c r="G555" s="14"/>
      <c r="H555" s="1"/>
      <c r="I555" s="1"/>
      <c r="J555" s="1"/>
      <c r="K555" s="1"/>
      <c r="L555" s="1"/>
      <c r="M555" s="1"/>
      <c r="N555" s="15"/>
      <c r="O555" s="15"/>
      <c r="P555" s="15"/>
      <c r="Q555" s="15"/>
      <c r="R555" s="15"/>
      <c r="S555" s="39"/>
      <c r="T555" s="15"/>
      <c r="U555" s="15"/>
      <c r="V555" s="15"/>
      <c r="W555" s="15"/>
      <c r="X555" s="15"/>
      <c r="Y555" s="15"/>
      <c r="Z555" s="15"/>
      <c r="AA555" s="15"/>
      <c r="AB555" s="15"/>
      <c r="AC555" s="39"/>
      <c r="AD555" s="15"/>
      <c r="AE555" s="15"/>
      <c r="AF555" s="15"/>
      <c r="AG555" s="44"/>
      <c r="AH555" s="44"/>
      <c r="AI555" s="44"/>
      <c r="AJ555" s="44"/>
      <c r="AK555" s="44"/>
      <c r="AL555" s="14"/>
    </row>
    <row r="556" spans="1:38" s="7" customFormat="1" x14ac:dyDescent="0.15">
      <c r="A556" s="1"/>
      <c r="C556" s="13"/>
      <c r="D556" s="13"/>
      <c r="E556" s="14"/>
      <c r="F556" s="14"/>
      <c r="G556" s="14"/>
      <c r="H556" s="1"/>
      <c r="I556" s="1"/>
      <c r="J556" s="1"/>
      <c r="K556" s="1"/>
      <c r="L556" s="1"/>
      <c r="M556" s="1"/>
      <c r="N556" s="15"/>
      <c r="O556" s="15"/>
      <c r="P556" s="15"/>
      <c r="Q556" s="15"/>
      <c r="R556" s="15"/>
      <c r="S556" s="39"/>
      <c r="T556" s="15"/>
      <c r="U556" s="15"/>
      <c r="V556" s="15"/>
      <c r="W556" s="15"/>
      <c r="X556" s="15"/>
      <c r="Y556" s="15"/>
      <c r="Z556" s="15"/>
      <c r="AA556" s="15"/>
      <c r="AB556" s="15"/>
      <c r="AC556" s="39"/>
      <c r="AD556" s="15"/>
      <c r="AE556" s="15"/>
      <c r="AF556" s="15"/>
      <c r="AG556" s="44"/>
      <c r="AH556" s="44"/>
      <c r="AI556" s="44"/>
      <c r="AJ556" s="44"/>
      <c r="AK556" s="44"/>
      <c r="AL556" s="14"/>
    </row>
    <row r="557" spans="1:38" s="7" customFormat="1" x14ac:dyDescent="0.15">
      <c r="A557" s="1"/>
      <c r="C557" s="13"/>
      <c r="D557" s="13"/>
      <c r="E557" s="14"/>
      <c r="F557" s="14"/>
      <c r="G557" s="14"/>
      <c r="H557" s="1"/>
      <c r="I557" s="1"/>
      <c r="J557" s="1"/>
      <c r="K557" s="1"/>
      <c r="L557" s="1"/>
      <c r="M557" s="1"/>
      <c r="N557" s="15"/>
      <c r="O557" s="15"/>
      <c r="P557" s="15"/>
      <c r="Q557" s="15"/>
      <c r="R557" s="15"/>
      <c r="S557" s="39"/>
      <c r="T557" s="15"/>
      <c r="U557" s="15"/>
      <c r="V557" s="15"/>
      <c r="W557" s="15"/>
      <c r="X557" s="15"/>
      <c r="Y557" s="15"/>
      <c r="Z557" s="15"/>
      <c r="AA557" s="15"/>
      <c r="AB557" s="15"/>
      <c r="AC557" s="39"/>
      <c r="AD557" s="15"/>
      <c r="AE557" s="15"/>
      <c r="AF557" s="15"/>
      <c r="AG557" s="44"/>
      <c r="AH557" s="44"/>
      <c r="AI557" s="44"/>
      <c r="AJ557" s="44"/>
      <c r="AK557" s="44"/>
      <c r="AL557" s="14"/>
    </row>
    <row r="558" spans="1:38" s="7" customFormat="1" x14ac:dyDescent="0.15">
      <c r="A558" s="1"/>
      <c r="C558" s="13"/>
      <c r="D558" s="13"/>
      <c r="E558" s="14"/>
      <c r="F558" s="14"/>
      <c r="G558" s="14"/>
      <c r="H558" s="1"/>
      <c r="I558" s="1"/>
      <c r="J558" s="1"/>
      <c r="K558" s="1"/>
      <c r="L558" s="1"/>
      <c r="M558" s="1"/>
      <c r="N558" s="15"/>
      <c r="O558" s="15"/>
      <c r="P558" s="15"/>
      <c r="Q558" s="15"/>
      <c r="R558" s="15"/>
      <c r="S558" s="39"/>
      <c r="T558" s="15"/>
      <c r="U558" s="15"/>
      <c r="V558" s="15"/>
      <c r="W558" s="15"/>
      <c r="X558" s="15"/>
      <c r="Y558" s="15"/>
      <c r="Z558" s="15"/>
      <c r="AA558" s="15"/>
      <c r="AB558" s="15"/>
      <c r="AC558" s="39"/>
      <c r="AD558" s="15"/>
      <c r="AE558" s="15"/>
      <c r="AF558" s="15"/>
      <c r="AG558" s="44"/>
      <c r="AH558" s="44"/>
      <c r="AI558" s="44"/>
      <c r="AJ558" s="44"/>
      <c r="AK558" s="44"/>
      <c r="AL558" s="14"/>
    </row>
    <row r="559" spans="1:38" s="7" customFormat="1" x14ac:dyDescent="0.15">
      <c r="A559" s="1"/>
      <c r="C559" s="13"/>
      <c r="D559" s="13"/>
      <c r="E559" s="14"/>
      <c r="F559" s="14"/>
      <c r="G559" s="14"/>
      <c r="H559" s="1"/>
      <c r="I559" s="1"/>
      <c r="J559" s="1"/>
      <c r="K559" s="1"/>
      <c r="L559" s="1"/>
      <c r="M559" s="1"/>
      <c r="N559" s="15"/>
      <c r="O559" s="15"/>
      <c r="P559" s="15"/>
      <c r="Q559" s="15"/>
      <c r="R559" s="15"/>
      <c r="S559" s="39"/>
      <c r="T559" s="15"/>
      <c r="U559" s="15"/>
      <c r="V559" s="15"/>
      <c r="W559" s="15"/>
      <c r="X559" s="15"/>
      <c r="Y559" s="15"/>
      <c r="Z559" s="15"/>
      <c r="AA559" s="15"/>
      <c r="AB559" s="15"/>
      <c r="AC559" s="39"/>
      <c r="AD559" s="15"/>
      <c r="AE559" s="15"/>
      <c r="AF559" s="15"/>
      <c r="AG559" s="44"/>
      <c r="AH559" s="44"/>
      <c r="AI559" s="44"/>
      <c r="AJ559" s="44"/>
      <c r="AK559" s="44"/>
      <c r="AL559" s="14"/>
    </row>
    <row r="560" spans="1:38" s="7" customFormat="1" x14ac:dyDescent="0.15">
      <c r="A560" s="1"/>
      <c r="C560" s="13"/>
      <c r="D560" s="13"/>
      <c r="E560" s="14"/>
      <c r="F560" s="14"/>
      <c r="G560" s="14"/>
      <c r="H560" s="1"/>
      <c r="I560" s="1"/>
      <c r="J560" s="1"/>
      <c r="K560" s="1"/>
      <c r="L560" s="1"/>
      <c r="M560" s="1"/>
      <c r="N560" s="15"/>
      <c r="O560" s="15"/>
      <c r="P560" s="15"/>
      <c r="Q560" s="15"/>
      <c r="R560" s="15"/>
      <c r="S560" s="39"/>
      <c r="T560" s="15"/>
      <c r="U560" s="15"/>
      <c r="V560" s="15"/>
      <c r="W560" s="15"/>
      <c r="X560" s="15"/>
      <c r="Y560" s="15"/>
      <c r="Z560" s="15"/>
      <c r="AA560" s="15"/>
      <c r="AB560" s="15"/>
      <c r="AC560" s="39"/>
      <c r="AD560" s="15"/>
      <c r="AE560" s="15"/>
      <c r="AF560" s="15"/>
      <c r="AG560" s="44"/>
      <c r="AH560" s="44"/>
      <c r="AI560" s="44"/>
      <c r="AJ560" s="44"/>
      <c r="AK560" s="44"/>
      <c r="AL560" s="14"/>
    </row>
    <row r="561" spans="1:38" s="7" customFormat="1" x14ac:dyDescent="0.15">
      <c r="A561" s="1"/>
      <c r="C561" s="13"/>
      <c r="D561" s="13"/>
      <c r="E561" s="14"/>
      <c r="F561" s="14"/>
      <c r="G561" s="14"/>
      <c r="H561" s="1"/>
      <c r="I561" s="1"/>
      <c r="J561" s="1"/>
      <c r="K561" s="1"/>
      <c r="L561" s="1"/>
      <c r="M561" s="1"/>
      <c r="N561" s="15"/>
      <c r="O561" s="15"/>
      <c r="P561" s="15"/>
      <c r="Q561" s="15"/>
      <c r="R561" s="15"/>
      <c r="S561" s="39"/>
      <c r="T561" s="15"/>
      <c r="U561" s="15"/>
      <c r="V561" s="15"/>
      <c r="W561" s="15"/>
      <c r="X561" s="15"/>
      <c r="Y561" s="15"/>
      <c r="Z561" s="15"/>
      <c r="AA561" s="15"/>
      <c r="AB561" s="15"/>
      <c r="AC561" s="39"/>
      <c r="AD561" s="15"/>
      <c r="AE561" s="15"/>
      <c r="AF561" s="15"/>
      <c r="AG561" s="44"/>
      <c r="AH561" s="44"/>
      <c r="AI561" s="44"/>
      <c r="AJ561" s="44"/>
      <c r="AK561" s="44"/>
      <c r="AL561" s="14"/>
    </row>
    <row r="562" spans="1:38" s="7" customFormat="1" x14ac:dyDescent="0.15">
      <c r="A562" s="1"/>
      <c r="C562" s="13"/>
      <c r="D562" s="13"/>
      <c r="E562" s="14"/>
      <c r="F562" s="14"/>
      <c r="G562" s="14"/>
      <c r="H562" s="1"/>
      <c r="I562" s="1"/>
      <c r="J562" s="1"/>
      <c r="K562" s="1"/>
      <c r="L562" s="1"/>
      <c r="M562" s="1"/>
      <c r="N562" s="15"/>
      <c r="O562" s="15"/>
      <c r="P562" s="15"/>
      <c r="Q562" s="15"/>
      <c r="R562" s="15"/>
      <c r="S562" s="39"/>
      <c r="T562" s="15"/>
      <c r="U562" s="15"/>
      <c r="V562" s="15"/>
      <c r="W562" s="15"/>
      <c r="X562" s="15"/>
      <c r="Y562" s="15"/>
      <c r="Z562" s="15"/>
      <c r="AA562" s="15"/>
      <c r="AB562" s="15"/>
      <c r="AC562" s="39"/>
      <c r="AD562" s="15"/>
      <c r="AE562" s="15"/>
      <c r="AF562" s="15"/>
      <c r="AG562" s="44"/>
      <c r="AH562" s="44"/>
      <c r="AI562" s="44"/>
      <c r="AJ562" s="44"/>
      <c r="AK562" s="44"/>
      <c r="AL562" s="14"/>
    </row>
    <row r="563" spans="1:38" s="7" customFormat="1" x14ac:dyDescent="0.15">
      <c r="A563" s="1"/>
      <c r="C563" s="13"/>
      <c r="D563" s="13"/>
      <c r="E563" s="14"/>
      <c r="F563" s="14"/>
      <c r="G563" s="14"/>
      <c r="H563" s="1"/>
      <c r="I563" s="1"/>
      <c r="J563" s="1"/>
      <c r="K563" s="1"/>
      <c r="L563" s="1"/>
      <c r="M563" s="1"/>
      <c r="N563" s="15"/>
      <c r="O563" s="15"/>
      <c r="P563" s="15"/>
      <c r="Q563" s="15"/>
      <c r="R563" s="15"/>
      <c r="S563" s="39"/>
      <c r="T563" s="15"/>
      <c r="U563" s="15"/>
      <c r="V563" s="15"/>
      <c r="W563" s="15"/>
      <c r="X563" s="15"/>
      <c r="Y563" s="15"/>
      <c r="Z563" s="15"/>
      <c r="AA563" s="15"/>
      <c r="AB563" s="15"/>
      <c r="AC563" s="39"/>
      <c r="AD563" s="15"/>
      <c r="AE563" s="15"/>
      <c r="AF563" s="15"/>
      <c r="AG563" s="44"/>
      <c r="AH563" s="44"/>
      <c r="AI563" s="44"/>
      <c r="AJ563" s="44"/>
      <c r="AK563" s="44"/>
      <c r="AL563" s="14"/>
    </row>
    <row r="564" spans="1:38" s="7" customFormat="1" x14ac:dyDescent="0.15">
      <c r="A564" s="1"/>
      <c r="C564" s="13"/>
      <c r="D564" s="13"/>
      <c r="E564" s="14"/>
      <c r="F564" s="14"/>
      <c r="G564" s="14"/>
      <c r="H564" s="1"/>
      <c r="I564" s="1"/>
      <c r="J564" s="1"/>
      <c r="K564" s="1"/>
      <c r="L564" s="1"/>
      <c r="M564" s="1"/>
      <c r="N564" s="15"/>
      <c r="O564" s="15"/>
      <c r="P564" s="15"/>
      <c r="Q564" s="15"/>
      <c r="R564" s="15"/>
      <c r="S564" s="39"/>
      <c r="T564" s="15"/>
      <c r="U564" s="15"/>
      <c r="V564" s="15"/>
      <c r="W564" s="15"/>
      <c r="X564" s="15"/>
      <c r="Y564" s="15"/>
      <c r="Z564" s="15"/>
      <c r="AA564" s="15"/>
      <c r="AB564" s="15"/>
      <c r="AC564" s="39"/>
      <c r="AD564" s="15"/>
      <c r="AE564" s="15"/>
      <c r="AF564" s="15"/>
      <c r="AG564" s="44"/>
      <c r="AH564" s="44"/>
      <c r="AI564" s="44"/>
      <c r="AJ564" s="44"/>
      <c r="AK564" s="44"/>
      <c r="AL564" s="14"/>
    </row>
    <row r="565" spans="1:38" s="7" customFormat="1" x14ac:dyDescent="0.15">
      <c r="A565" s="1"/>
      <c r="C565" s="13"/>
      <c r="D565" s="13"/>
      <c r="E565" s="14"/>
      <c r="F565" s="14"/>
      <c r="G565" s="14"/>
      <c r="H565" s="1"/>
      <c r="I565" s="1"/>
      <c r="J565" s="1"/>
      <c r="K565" s="1"/>
      <c r="L565" s="1"/>
      <c r="M565" s="1"/>
      <c r="N565" s="15"/>
      <c r="O565" s="15"/>
      <c r="P565" s="15"/>
      <c r="Q565" s="15"/>
      <c r="R565" s="15"/>
      <c r="S565" s="39"/>
      <c r="T565" s="15"/>
      <c r="U565" s="15"/>
      <c r="V565" s="15"/>
      <c r="W565" s="15"/>
      <c r="X565" s="15"/>
      <c r="Y565" s="15"/>
      <c r="Z565" s="15"/>
      <c r="AA565" s="15"/>
      <c r="AB565" s="15"/>
      <c r="AC565" s="39"/>
      <c r="AD565" s="15"/>
      <c r="AE565" s="15"/>
      <c r="AF565" s="15"/>
      <c r="AG565" s="44"/>
      <c r="AH565" s="44"/>
      <c r="AI565" s="44"/>
      <c r="AJ565" s="44"/>
      <c r="AK565" s="44"/>
      <c r="AL565" s="14"/>
    </row>
    <row r="566" spans="1:38" s="7" customFormat="1" x14ac:dyDescent="0.15">
      <c r="A566" s="1"/>
      <c r="C566" s="13"/>
      <c r="D566" s="13"/>
      <c r="E566" s="14"/>
      <c r="F566" s="14"/>
      <c r="G566" s="14"/>
      <c r="H566" s="1"/>
      <c r="I566" s="1"/>
      <c r="J566" s="1"/>
      <c r="K566" s="1"/>
      <c r="L566" s="1"/>
      <c r="M566" s="1"/>
      <c r="N566" s="15"/>
      <c r="O566" s="15"/>
      <c r="P566" s="15"/>
      <c r="Q566" s="15"/>
      <c r="R566" s="15"/>
      <c r="S566" s="39"/>
      <c r="T566" s="15"/>
      <c r="U566" s="15"/>
      <c r="V566" s="15"/>
      <c r="W566" s="15"/>
      <c r="X566" s="15"/>
      <c r="Y566" s="15"/>
      <c r="Z566" s="15"/>
      <c r="AA566" s="15"/>
      <c r="AB566" s="15"/>
      <c r="AC566" s="39"/>
      <c r="AD566" s="15"/>
      <c r="AE566" s="15"/>
      <c r="AF566" s="15"/>
      <c r="AG566" s="44"/>
      <c r="AH566" s="44"/>
      <c r="AI566" s="44"/>
      <c r="AJ566" s="44"/>
      <c r="AK566" s="44"/>
      <c r="AL566" s="14"/>
    </row>
    <row r="567" spans="1:38" s="7" customFormat="1" x14ac:dyDescent="0.15">
      <c r="A567" s="1"/>
      <c r="C567" s="13"/>
      <c r="D567" s="13"/>
      <c r="E567" s="14"/>
      <c r="F567" s="14"/>
      <c r="G567" s="14"/>
      <c r="H567" s="1"/>
      <c r="I567" s="1"/>
      <c r="J567" s="1"/>
      <c r="K567" s="1"/>
      <c r="L567" s="1"/>
      <c r="M567" s="1"/>
      <c r="N567" s="15"/>
      <c r="O567" s="15"/>
      <c r="P567" s="15"/>
      <c r="Q567" s="15"/>
      <c r="R567" s="15"/>
      <c r="S567" s="39"/>
      <c r="T567" s="15"/>
      <c r="U567" s="15"/>
      <c r="V567" s="15"/>
      <c r="W567" s="15"/>
      <c r="X567" s="15"/>
      <c r="Y567" s="15"/>
      <c r="Z567" s="15"/>
      <c r="AA567" s="15"/>
      <c r="AB567" s="15"/>
      <c r="AC567" s="39"/>
      <c r="AD567" s="15"/>
      <c r="AE567" s="15"/>
      <c r="AF567" s="15"/>
      <c r="AG567" s="44"/>
      <c r="AH567" s="44"/>
      <c r="AI567" s="44"/>
      <c r="AJ567" s="44"/>
      <c r="AK567" s="44"/>
      <c r="AL567" s="14"/>
    </row>
    <row r="568" spans="1:38" s="7" customFormat="1" x14ac:dyDescent="0.15">
      <c r="A568" s="1"/>
      <c r="C568" s="13"/>
      <c r="D568" s="13"/>
      <c r="E568" s="14"/>
      <c r="F568" s="14"/>
      <c r="G568" s="14"/>
      <c r="H568" s="1"/>
      <c r="I568" s="1"/>
      <c r="J568" s="1"/>
      <c r="K568" s="1"/>
      <c r="L568" s="1"/>
      <c r="M568" s="1"/>
      <c r="N568" s="15"/>
      <c r="O568" s="15"/>
      <c r="P568" s="15"/>
      <c r="Q568" s="15"/>
      <c r="R568" s="15"/>
      <c r="S568" s="39"/>
      <c r="T568" s="15"/>
      <c r="U568" s="15"/>
      <c r="V568" s="15"/>
      <c r="W568" s="15"/>
      <c r="X568" s="15"/>
      <c r="Y568" s="15"/>
      <c r="Z568" s="15"/>
      <c r="AA568" s="15"/>
      <c r="AB568" s="15"/>
      <c r="AC568" s="39"/>
      <c r="AD568" s="15"/>
      <c r="AE568" s="15"/>
      <c r="AF568" s="15"/>
      <c r="AG568" s="44"/>
      <c r="AH568" s="44"/>
      <c r="AI568" s="44"/>
      <c r="AJ568" s="44"/>
      <c r="AK568" s="44"/>
      <c r="AL568" s="14"/>
    </row>
    <row r="569" spans="1:38" s="7" customFormat="1" x14ac:dyDescent="0.15">
      <c r="A569" s="1"/>
      <c r="C569" s="13"/>
      <c r="D569" s="13"/>
      <c r="E569" s="14"/>
      <c r="F569" s="14"/>
      <c r="G569" s="14"/>
      <c r="H569" s="1"/>
      <c r="I569" s="1"/>
      <c r="J569" s="1"/>
      <c r="K569" s="1"/>
      <c r="L569" s="1"/>
      <c r="M569" s="1"/>
      <c r="N569" s="15"/>
      <c r="O569" s="15"/>
      <c r="P569" s="15"/>
      <c r="Q569" s="15"/>
      <c r="R569" s="15"/>
      <c r="S569" s="39"/>
      <c r="T569" s="15"/>
      <c r="U569" s="15"/>
      <c r="V569" s="15"/>
      <c r="W569" s="15"/>
      <c r="X569" s="15"/>
      <c r="Y569" s="15"/>
      <c r="Z569" s="15"/>
      <c r="AA569" s="15"/>
      <c r="AB569" s="15"/>
      <c r="AC569" s="39"/>
      <c r="AD569" s="15"/>
      <c r="AE569" s="15"/>
      <c r="AF569" s="15"/>
      <c r="AG569" s="44"/>
      <c r="AH569" s="44"/>
      <c r="AI569" s="44"/>
      <c r="AJ569" s="44"/>
      <c r="AK569" s="44"/>
      <c r="AL569" s="14"/>
    </row>
    <row r="570" spans="1:38" s="7" customFormat="1" x14ac:dyDescent="0.15">
      <c r="A570" s="1"/>
      <c r="C570" s="13"/>
      <c r="D570" s="13"/>
      <c r="E570" s="14"/>
      <c r="F570" s="14"/>
      <c r="G570" s="14"/>
      <c r="H570" s="1"/>
      <c r="I570" s="1"/>
      <c r="J570" s="1"/>
      <c r="K570" s="1"/>
      <c r="L570" s="1"/>
      <c r="M570" s="1"/>
      <c r="N570" s="15"/>
      <c r="O570" s="15"/>
      <c r="P570" s="15"/>
      <c r="Q570" s="15"/>
      <c r="R570" s="15"/>
      <c r="S570" s="39"/>
      <c r="T570" s="15"/>
      <c r="U570" s="15"/>
      <c r="V570" s="15"/>
      <c r="W570" s="15"/>
      <c r="X570" s="15"/>
      <c r="Y570" s="15"/>
      <c r="Z570" s="15"/>
      <c r="AA570" s="15"/>
      <c r="AB570" s="15"/>
      <c r="AC570" s="39"/>
      <c r="AD570" s="15"/>
      <c r="AE570" s="15"/>
      <c r="AF570" s="15"/>
      <c r="AG570" s="44"/>
      <c r="AH570" s="44"/>
      <c r="AI570" s="44"/>
      <c r="AJ570" s="44"/>
      <c r="AK570" s="44"/>
      <c r="AL570" s="14"/>
    </row>
    <row r="571" spans="1:38" s="7" customFormat="1" x14ac:dyDescent="0.15">
      <c r="A571" s="1"/>
      <c r="C571" s="13"/>
      <c r="D571" s="13"/>
      <c r="E571" s="14"/>
      <c r="F571" s="14"/>
      <c r="G571" s="14"/>
      <c r="H571" s="1"/>
      <c r="I571" s="1"/>
      <c r="J571" s="1"/>
      <c r="K571" s="1"/>
      <c r="L571" s="1"/>
      <c r="M571" s="1"/>
      <c r="N571" s="15"/>
      <c r="O571" s="15"/>
      <c r="P571" s="15"/>
      <c r="Q571" s="15"/>
      <c r="R571" s="15"/>
      <c r="S571" s="39"/>
      <c r="T571" s="15"/>
      <c r="U571" s="15"/>
      <c r="V571" s="15"/>
      <c r="W571" s="15"/>
      <c r="X571" s="15"/>
      <c r="Y571" s="15"/>
      <c r="Z571" s="15"/>
      <c r="AA571" s="15"/>
      <c r="AB571" s="15"/>
      <c r="AC571" s="39"/>
      <c r="AD571" s="15"/>
      <c r="AE571" s="15"/>
      <c r="AF571" s="15"/>
      <c r="AG571" s="44"/>
      <c r="AH571" s="44"/>
      <c r="AI571" s="44"/>
      <c r="AJ571" s="44"/>
      <c r="AK571" s="44"/>
      <c r="AL571" s="14"/>
    </row>
    <row r="572" spans="1:38" s="7" customFormat="1" x14ac:dyDescent="0.15">
      <c r="A572" s="1"/>
      <c r="C572" s="13"/>
      <c r="D572" s="13"/>
      <c r="E572" s="14"/>
      <c r="F572" s="14"/>
      <c r="G572" s="14"/>
      <c r="H572" s="1"/>
      <c r="I572" s="1"/>
      <c r="J572" s="1"/>
      <c r="K572" s="1"/>
      <c r="L572" s="1"/>
      <c r="M572" s="1"/>
      <c r="N572" s="15"/>
      <c r="O572" s="15"/>
      <c r="P572" s="15"/>
      <c r="Q572" s="15"/>
      <c r="R572" s="15"/>
      <c r="S572" s="39"/>
      <c r="T572" s="15"/>
      <c r="U572" s="15"/>
      <c r="V572" s="15"/>
      <c r="W572" s="15"/>
      <c r="X572" s="15"/>
      <c r="Y572" s="15"/>
      <c r="Z572" s="15"/>
      <c r="AA572" s="15"/>
      <c r="AB572" s="15"/>
      <c r="AC572" s="39"/>
      <c r="AD572" s="15"/>
      <c r="AE572" s="15"/>
      <c r="AF572" s="15"/>
      <c r="AG572" s="44"/>
      <c r="AH572" s="44"/>
      <c r="AI572" s="44"/>
      <c r="AJ572" s="44"/>
      <c r="AK572" s="44"/>
      <c r="AL572" s="14"/>
    </row>
    <row r="573" spans="1:38" s="7" customFormat="1" x14ac:dyDescent="0.15">
      <c r="A573" s="1"/>
      <c r="C573" s="13"/>
      <c r="D573" s="13"/>
      <c r="E573" s="14"/>
      <c r="F573" s="14"/>
      <c r="G573" s="14"/>
      <c r="H573" s="1"/>
      <c r="I573" s="1"/>
      <c r="J573" s="1"/>
      <c r="K573" s="1"/>
      <c r="L573" s="1"/>
      <c r="M573" s="1"/>
      <c r="N573" s="15"/>
      <c r="O573" s="15"/>
      <c r="P573" s="15"/>
      <c r="Q573" s="15"/>
      <c r="R573" s="15"/>
      <c r="S573" s="39"/>
      <c r="T573" s="15"/>
      <c r="U573" s="15"/>
      <c r="V573" s="15"/>
      <c r="W573" s="15"/>
      <c r="X573" s="15"/>
      <c r="Y573" s="15"/>
      <c r="Z573" s="15"/>
      <c r="AA573" s="15"/>
      <c r="AB573" s="15"/>
      <c r="AC573" s="39"/>
      <c r="AD573" s="15"/>
      <c r="AE573" s="15"/>
      <c r="AF573" s="15"/>
      <c r="AG573" s="44"/>
      <c r="AH573" s="44"/>
      <c r="AI573" s="44"/>
      <c r="AJ573" s="44"/>
      <c r="AK573" s="44"/>
      <c r="AL573" s="14"/>
    </row>
    <row r="574" spans="1:38" s="7" customFormat="1" x14ac:dyDescent="0.15">
      <c r="A574" s="1"/>
      <c r="C574" s="13"/>
      <c r="D574" s="13"/>
      <c r="E574" s="14"/>
      <c r="F574" s="14"/>
      <c r="G574" s="14"/>
      <c r="H574" s="1"/>
      <c r="I574" s="1"/>
      <c r="J574" s="1"/>
      <c r="K574" s="1"/>
      <c r="L574" s="1"/>
      <c r="M574" s="1"/>
      <c r="N574" s="15"/>
      <c r="O574" s="15"/>
      <c r="P574" s="15"/>
      <c r="Q574" s="15"/>
      <c r="R574" s="15"/>
      <c r="S574" s="39"/>
      <c r="T574" s="15"/>
      <c r="U574" s="15"/>
      <c r="V574" s="15"/>
      <c r="W574" s="15"/>
      <c r="X574" s="15"/>
      <c r="Y574" s="15"/>
      <c r="Z574" s="15"/>
      <c r="AA574" s="15"/>
      <c r="AB574" s="15"/>
      <c r="AC574" s="39"/>
      <c r="AD574" s="15"/>
      <c r="AE574" s="15"/>
      <c r="AF574" s="15"/>
      <c r="AG574" s="44"/>
      <c r="AH574" s="44"/>
      <c r="AI574" s="44"/>
      <c r="AJ574" s="44"/>
      <c r="AK574" s="44"/>
      <c r="AL574" s="14"/>
    </row>
    <row r="575" spans="1:38" s="7" customFormat="1" x14ac:dyDescent="0.15">
      <c r="A575" s="1"/>
      <c r="C575" s="13"/>
      <c r="D575" s="13"/>
      <c r="E575" s="14"/>
      <c r="F575" s="14"/>
      <c r="G575" s="14"/>
      <c r="H575" s="1"/>
      <c r="I575" s="1"/>
      <c r="J575" s="1"/>
      <c r="K575" s="1"/>
      <c r="L575" s="1"/>
      <c r="M575" s="1"/>
      <c r="N575" s="15"/>
      <c r="O575" s="15"/>
      <c r="P575" s="15"/>
      <c r="Q575" s="15"/>
      <c r="R575" s="15"/>
      <c r="S575" s="39"/>
      <c r="T575" s="15"/>
      <c r="U575" s="15"/>
      <c r="V575" s="15"/>
      <c r="W575" s="15"/>
      <c r="X575" s="15"/>
      <c r="Y575" s="15"/>
      <c r="Z575" s="15"/>
      <c r="AA575" s="15"/>
      <c r="AB575" s="15"/>
      <c r="AC575" s="39"/>
      <c r="AD575" s="15"/>
      <c r="AE575" s="15"/>
      <c r="AF575" s="15"/>
      <c r="AG575" s="44"/>
      <c r="AH575" s="44"/>
      <c r="AI575" s="44"/>
      <c r="AJ575" s="44"/>
      <c r="AK575" s="44"/>
      <c r="AL575" s="14"/>
    </row>
    <row r="576" spans="1:38" s="7" customFormat="1" x14ac:dyDescent="0.15">
      <c r="A576" s="1"/>
      <c r="C576" s="13"/>
      <c r="D576" s="13"/>
      <c r="E576" s="14"/>
      <c r="F576" s="14"/>
      <c r="G576" s="14"/>
      <c r="H576" s="1"/>
      <c r="I576" s="1"/>
      <c r="J576" s="1"/>
      <c r="K576" s="1"/>
      <c r="L576" s="1"/>
      <c r="M576" s="1"/>
      <c r="N576" s="15"/>
      <c r="O576" s="15"/>
      <c r="P576" s="15"/>
      <c r="Q576" s="15"/>
      <c r="R576" s="15"/>
      <c r="S576" s="39"/>
      <c r="T576" s="15"/>
      <c r="U576" s="15"/>
      <c r="V576" s="15"/>
      <c r="W576" s="15"/>
      <c r="X576" s="15"/>
      <c r="Y576" s="15"/>
      <c r="Z576" s="15"/>
      <c r="AA576" s="15"/>
      <c r="AB576" s="15"/>
      <c r="AC576" s="39"/>
      <c r="AD576" s="15"/>
      <c r="AE576" s="15"/>
      <c r="AF576" s="15"/>
      <c r="AG576" s="44"/>
      <c r="AH576" s="44"/>
      <c r="AI576" s="44"/>
      <c r="AJ576" s="44"/>
      <c r="AK576" s="44"/>
      <c r="AL576" s="14"/>
    </row>
    <row r="577" spans="1:38" s="7" customFormat="1" x14ac:dyDescent="0.15">
      <c r="A577" s="1"/>
      <c r="C577" s="13"/>
      <c r="D577" s="13"/>
      <c r="E577" s="14"/>
      <c r="F577" s="14"/>
      <c r="G577" s="14"/>
      <c r="H577" s="1"/>
      <c r="I577" s="1"/>
      <c r="J577" s="1"/>
      <c r="K577" s="1"/>
      <c r="L577" s="1"/>
      <c r="M577" s="1"/>
      <c r="N577" s="15"/>
      <c r="O577" s="15"/>
      <c r="P577" s="15"/>
      <c r="Q577" s="15"/>
      <c r="R577" s="15"/>
      <c r="S577" s="39"/>
      <c r="T577" s="15"/>
      <c r="U577" s="15"/>
      <c r="V577" s="15"/>
      <c r="W577" s="15"/>
      <c r="X577" s="15"/>
      <c r="Y577" s="15"/>
      <c r="Z577" s="15"/>
      <c r="AA577" s="15"/>
      <c r="AB577" s="15"/>
      <c r="AC577" s="39"/>
      <c r="AD577" s="15"/>
      <c r="AE577" s="15"/>
      <c r="AF577" s="15"/>
      <c r="AG577" s="44"/>
      <c r="AH577" s="44"/>
      <c r="AI577" s="44"/>
      <c r="AJ577" s="44"/>
      <c r="AK577" s="44"/>
      <c r="AL577" s="14"/>
    </row>
    <row r="578" spans="1:38" s="7" customFormat="1" x14ac:dyDescent="0.15">
      <c r="A578" s="1"/>
      <c r="C578" s="13"/>
      <c r="D578" s="13"/>
      <c r="E578" s="14"/>
      <c r="F578" s="14"/>
      <c r="G578" s="14"/>
      <c r="H578" s="1"/>
      <c r="I578" s="1"/>
      <c r="J578" s="1"/>
      <c r="K578" s="1"/>
      <c r="L578" s="1"/>
      <c r="M578" s="1"/>
      <c r="N578" s="15"/>
      <c r="O578" s="15"/>
      <c r="P578" s="15"/>
      <c r="Q578" s="15"/>
      <c r="R578" s="15"/>
      <c r="S578" s="39"/>
      <c r="T578" s="15"/>
      <c r="U578" s="15"/>
      <c r="V578" s="15"/>
      <c r="W578" s="15"/>
      <c r="X578" s="15"/>
      <c r="Y578" s="15"/>
      <c r="Z578" s="15"/>
      <c r="AA578" s="15"/>
      <c r="AB578" s="15"/>
      <c r="AC578" s="39"/>
      <c r="AD578" s="15"/>
      <c r="AE578" s="15"/>
      <c r="AF578" s="15"/>
      <c r="AG578" s="44"/>
      <c r="AH578" s="44"/>
      <c r="AI578" s="44"/>
      <c r="AJ578" s="44"/>
      <c r="AK578" s="44"/>
      <c r="AL578" s="14"/>
    </row>
    <row r="579" spans="1:38" s="7" customFormat="1" x14ac:dyDescent="0.15">
      <c r="A579" s="1"/>
      <c r="C579" s="13"/>
      <c r="D579" s="13"/>
      <c r="E579" s="14"/>
      <c r="F579" s="14"/>
      <c r="G579" s="14"/>
      <c r="H579" s="1"/>
      <c r="I579" s="1"/>
      <c r="J579" s="1"/>
      <c r="K579" s="1"/>
      <c r="L579" s="1"/>
      <c r="M579" s="1"/>
      <c r="N579" s="15"/>
      <c r="O579" s="15"/>
      <c r="P579" s="15"/>
      <c r="Q579" s="15"/>
      <c r="R579" s="15"/>
      <c r="S579" s="39"/>
      <c r="T579" s="15"/>
      <c r="U579" s="15"/>
      <c r="V579" s="15"/>
      <c r="W579" s="15"/>
      <c r="X579" s="15"/>
      <c r="Y579" s="15"/>
      <c r="Z579" s="15"/>
      <c r="AA579" s="15"/>
      <c r="AB579" s="15"/>
      <c r="AC579" s="39"/>
      <c r="AD579" s="15"/>
      <c r="AE579" s="15"/>
      <c r="AF579" s="15"/>
      <c r="AG579" s="44"/>
      <c r="AH579" s="44"/>
      <c r="AI579" s="44"/>
      <c r="AJ579" s="44"/>
      <c r="AK579" s="44"/>
      <c r="AL579" s="14"/>
    </row>
    <row r="580" spans="1:38" s="7" customFormat="1" x14ac:dyDescent="0.15">
      <c r="A580" s="1"/>
      <c r="C580" s="13"/>
      <c r="D580" s="13"/>
      <c r="E580" s="14"/>
      <c r="F580" s="14"/>
      <c r="G580" s="14"/>
      <c r="H580" s="1"/>
      <c r="I580" s="1"/>
      <c r="J580" s="1"/>
      <c r="K580" s="1"/>
      <c r="L580" s="1"/>
      <c r="M580" s="1"/>
      <c r="N580" s="15"/>
      <c r="O580" s="15"/>
      <c r="P580" s="15"/>
      <c r="Q580" s="15"/>
      <c r="R580" s="15"/>
      <c r="S580" s="39"/>
      <c r="T580" s="15"/>
      <c r="U580" s="15"/>
      <c r="V580" s="15"/>
      <c r="W580" s="15"/>
      <c r="X580" s="15"/>
      <c r="Y580" s="15"/>
      <c r="Z580" s="15"/>
      <c r="AA580" s="15"/>
      <c r="AB580" s="15"/>
      <c r="AC580" s="39"/>
      <c r="AD580" s="15"/>
      <c r="AE580" s="15"/>
      <c r="AF580" s="15"/>
      <c r="AG580" s="44"/>
      <c r="AH580" s="44"/>
      <c r="AI580" s="44"/>
      <c r="AJ580" s="44"/>
      <c r="AK580" s="44"/>
      <c r="AL580" s="14"/>
    </row>
    <row r="581" spans="1:38" s="7" customFormat="1" x14ac:dyDescent="0.15">
      <c r="A581" s="1"/>
      <c r="C581" s="13"/>
      <c r="D581" s="13"/>
      <c r="E581" s="14"/>
      <c r="F581" s="14"/>
      <c r="G581" s="14"/>
      <c r="H581" s="1"/>
      <c r="I581" s="1"/>
      <c r="J581" s="1"/>
      <c r="K581" s="1"/>
      <c r="L581" s="1"/>
      <c r="M581" s="1"/>
      <c r="N581" s="15"/>
      <c r="O581" s="15"/>
      <c r="P581" s="15"/>
      <c r="Q581" s="15"/>
      <c r="R581" s="15"/>
      <c r="S581" s="39"/>
      <c r="T581" s="15"/>
      <c r="U581" s="15"/>
      <c r="V581" s="15"/>
      <c r="W581" s="15"/>
      <c r="X581" s="15"/>
      <c r="Y581" s="15"/>
      <c r="Z581" s="15"/>
      <c r="AA581" s="15"/>
      <c r="AB581" s="15"/>
      <c r="AC581" s="39"/>
      <c r="AD581" s="15"/>
      <c r="AE581" s="15"/>
      <c r="AF581" s="15"/>
      <c r="AG581" s="44"/>
      <c r="AH581" s="44"/>
      <c r="AI581" s="44"/>
      <c r="AJ581" s="44"/>
      <c r="AK581" s="44"/>
      <c r="AL581" s="14"/>
    </row>
    <row r="582" spans="1:38" s="7" customFormat="1" x14ac:dyDescent="0.15">
      <c r="A582" s="1"/>
      <c r="C582" s="13"/>
      <c r="D582" s="13"/>
      <c r="E582" s="14"/>
      <c r="F582" s="14"/>
      <c r="G582" s="14"/>
      <c r="H582" s="1"/>
      <c r="I582" s="1"/>
      <c r="J582" s="1"/>
      <c r="K582" s="1"/>
      <c r="L582" s="1"/>
      <c r="M582" s="1"/>
      <c r="N582" s="15"/>
      <c r="O582" s="15"/>
      <c r="P582" s="15"/>
      <c r="Q582" s="15"/>
      <c r="R582" s="15"/>
      <c r="S582" s="39"/>
      <c r="T582" s="15"/>
      <c r="U582" s="15"/>
      <c r="V582" s="15"/>
      <c r="W582" s="15"/>
      <c r="X582" s="15"/>
      <c r="Y582" s="15"/>
      <c r="Z582" s="15"/>
      <c r="AA582" s="15"/>
      <c r="AB582" s="15"/>
      <c r="AC582" s="39"/>
      <c r="AD582" s="15"/>
      <c r="AE582" s="15"/>
      <c r="AF582" s="15"/>
      <c r="AG582" s="44"/>
      <c r="AH582" s="44"/>
      <c r="AI582" s="44"/>
      <c r="AJ582" s="44"/>
      <c r="AK582" s="44"/>
      <c r="AL582" s="14"/>
    </row>
    <row r="583" spans="1:38" s="7" customFormat="1" x14ac:dyDescent="0.15">
      <c r="A583" s="1"/>
      <c r="C583" s="13"/>
      <c r="D583" s="13"/>
      <c r="E583" s="14"/>
      <c r="F583" s="14"/>
      <c r="G583" s="14"/>
      <c r="H583" s="1"/>
      <c r="I583" s="1"/>
      <c r="J583" s="1"/>
      <c r="K583" s="1"/>
      <c r="L583" s="1"/>
      <c r="M583" s="1"/>
      <c r="N583" s="15"/>
      <c r="O583" s="15"/>
      <c r="P583" s="15"/>
      <c r="Q583" s="15"/>
      <c r="R583" s="15"/>
      <c r="S583" s="39"/>
      <c r="T583" s="15"/>
      <c r="U583" s="15"/>
      <c r="V583" s="15"/>
      <c r="W583" s="15"/>
      <c r="X583" s="15"/>
      <c r="Y583" s="15"/>
      <c r="Z583" s="15"/>
      <c r="AA583" s="15"/>
      <c r="AB583" s="15"/>
      <c r="AC583" s="39"/>
      <c r="AD583" s="15"/>
      <c r="AE583" s="15"/>
      <c r="AF583" s="15"/>
      <c r="AG583" s="44"/>
      <c r="AH583" s="44"/>
      <c r="AI583" s="44"/>
      <c r="AJ583" s="44"/>
      <c r="AK583" s="44"/>
      <c r="AL583" s="14"/>
    </row>
    <row r="584" spans="1:38" s="7" customFormat="1" x14ac:dyDescent="0.15">
      <c r="A584" s="1"/>
      <c r="C584" s="13"/>
      <c r="D584" s="13"/>
      <c r="E584" s="14"/>
      <c r="F584" s="14"/>
      <c r="G584" s="14"/>
      <c r="H584" s="1"/>
      <c r="I584" s="1"/>
      <c r="J584" s="1"/>
      <c r="K584" s="1"/>
      <c r="L584" s="1"/>
      <c r="M584" s="1"/>
      <c r="N584" s="15"/>
      <c r="O584" s="15"/>
      <c r="P584" s="15"/>
      <c r="Q584" s="15"/>
      <c r="R584" s="15"/>
      <c r="S584" s="39"/>
      <c r="T584" s="15"/>
      <c r="U584" s="15"/>
      <c r="V584" s="15"/>
      <c r="W584" s="15"/>
      <c r="X584" s="15"/>
      <c r="Y584" s="15"/>
      <c r="Z584" s="15"/>
      <c r="AA584" s="15"/>
      <c r="AB584" s="15"/>
      <c r="AC584" s="39"/>
      <c r="AD584" s="15"/>
      <c r="AE584" s="15"/>
      <c r="AF584" s="15"/>
      <c r="AG584" s="44"/>
      <c r="AH584" s="44"/>
      <c r="AI584" s="44"/>
      <c r="AJ584" s="44"/>
      <c r="AK584" s="44"/>
      <c r="AL584" s="14"/>
    </row>
    <row r="585" spans="1:38" s="7" customFormat="1" x14ac:dyDescent="0.15">
      <c r="A585" s="1"/>
      <c r="C585" s="13"/>
      <c r="D585" s="13"/>
      <c r="E585" s="14"/>
      <c r="F585" s="14"/>
      <c r="G585" s="14"/>
      <c r="H585" s="1"/>
      <c r="I585" s="1"/>
      <c r="J585" s="1"/>
      <c r="K585" s="1"/>
      <c r="L585" s="1"/>
      <c r="M585" s="1"/>
      <c r="N585" s="15"/>
      <c r="O585" s="15"/>
      <c r="P585" s="15"/>
      <c r="Q585" s="15"/>
      <c r="R585" s="15"/>
      <c r="S585" s="39"/>
      <c r="T585" s="15"/>
      <c r="U585" s="15"/>
      <c r="V585" s="15"/>
      <c r="W585" s="15"/>
      <c r="X585" s="15"/>
      <c r="Y585" s="15"/>
      <c r="Z585" s="15"/>
      <c r="AA585" s="15"/>
      <c r="AB585" s="15"/>
      <c r="AC585" s="39"/>
      <c r="AD585" s="15"/>
      <c r="AE585" s="15"/>
      <c r="AF585" s="15"/>
      <c r="AG585" s="44"/>
      <c r="AH585" s="44"/>
      <c r="AI585" s="44"/>
      <c r="AJ585" s="44"/>
      <c r="AK585" s="44"/>
      <c r="AL585" s="14"/>
    </row>
    <row r="586" spans="1:38" s="7" customFormat="1" x14ac:dyDescent="0.15">
      <c r="A586" s="1"/>
      <c r="C586" s="13"/>
      <c r="D586" s="13"/>
      <c r="E586" s="14"/>
      <c r="F586" s="14"/>
      <c r="G586" s="14"/>
      <c r="H586" s="1"/>
      <c r="I586" s="1"/>
      <c r="J586" s="1"/>
      <c r="K586" s="1"/>
      <c r="L586" s="1"/>
      <c r="M586" s="1"/>
      <c r="N586" s="15"/>
      <c r="O586" s="15"/>
      <c r="P586" s="15"/>
      <c r="Q586" s="15"/>
      <c r="R586" s="15"/>
      <c r="S586" s="39"/>
      <c r="T586" s="15"/>
      <c r="U586" s="15"/>
      <c r="V586" s="15"/>
      <c r="W586" s="15"/>
      <c r="X586" s="15"/>
      <c r="Y586" s="15"/>
      <c r="Z586" s="15"/>
      <c r="AA586" s="15"/>
      <c r="AB586" s="15"/>
      <c r="AC586" s="39"/>
      <c r="AD586" s="15"/>
      <c r="AE586" s="15"/>
      <c r="AF586" s="15"/>
      <c r="AG586" s="44"/>
      <c r="AH586" s="44"/>
      <c r="AI586" s="44"/>
      <c r="AJ586" s="44"/>
      <c r="AK586" s="44"/>
      <c r="AL586" s="14"/>
    </row>
    <row r="587" spans="1:38" s="7" customFormat="1" x14ac:dyDescent="0.15">
      <c r="A587" s="1"/>
      <c r="C587" s="13"/>
      <c r="D587" s="13"/>
      <c r="E587" s="14"/>
      <c r="F587" s="14"/>
      <c r="G587" s="14"/>
      <c r="H587" s="1"/>
      <c r="I587" s="1"/>
      <c r="J587" s="1"/>
      <c r="K587" s="1"/>
      <c r="L587" s="1"/>
      <c r="M587" s="1"/>
      <c r="N587" s="15"/>
      <c r="O587" s="15"/>
      <c r="P587" s="15"/>
      <c r="Q587" s="15"/>
      <c r="R587" s="15"/>
      <c r="S587" s="39"/>
      <c r="T587" s="15"/>
      <c r="U587" s="15"/>
      <c r="V587" s="15"/>
      <c r="W587" s="15"/>
      <c r="X587" s="15"/>
      <c r="Y587" s="15"/>
      <c r="Z587" s="15"/>
      <c r="AA587" s="15"/>
      <c r="AB587" s="15"/>
      <c r="AC587" s="39"/>
      <c r="AD587" s="15"/>
      <c r="AE587" s="15"/>
      <c r="AF587" s="15"/>
      <c r="AG587" s="44"/>
      <c r="AH587" s="44"/>
      <c r="AI587" s="44"/>
      <c r="AJ587" s="44"/>
      <c r="AK587" s="44"/>
      <c r="AL587" s="14"/>
    </row>
    <row r="588" spans="1:38" s="7" customFormat="1" x14ac:dyDescent="0.15">
      <c r="A588" s="1"/>
      <c r="C588" s="13"/>
      <c r="D588" s="13"/>
      <c r="E588" s="14"/>
      <c r="F588" s="14"/>
      <c r="G588" s="14"/>
      <c r="H588" s="1"/>
      <c r="I588" s="1"/>
      <c r="J588" s="1"/>
      <c r="K588" s="1"/>
      <c r="L588" s="1"/>
      <c r="M588" s="1"/>
      <c r="N588" s="15"/>
      <c r="O588" s="15"/>
      <c r="P588" s="15"/>
      <c r="Q588" s="15"/>
      <c r="R588" s="15"/>
      <c r="S588" s="39"/>
      <c r="T588" s="15"/>
      <c r="U588" s="15"/>
      <c r="V588" s="15"/>
      <c r="W588" s="15"/>
      <c r="X588" s="15"/>
      <c r="Y588" s="15"/>
      <c r="Z588" s="15"/>
      <c r="AA588" s="15"/>
      <c r="AB588" s="15"/>
      <c r="AC588" s="39"/>
      <c r="AD588" s="15"/>
      <c r="AE588" s="15"/>
      <c r="AF588" s="15"/>
      <c r="AG588" s="44"/>
      <c r="AH588" s="44"/>
      <c r="AI588" s="44"/>
      <c r="AJ588" s="44"/>
      <c r="AK588" s="44"/>
      <c r="AL588" s="14"/>
    </row>
    <row r="589" spans="1:38" s="7" customFormat="1" x14ac:dyDescent="0.15">
      <c r="A589" s="1"/>
      <c r="C589" s="13"/>
      <c r="D589" s="13"/>
      <c r="E589" s="14"/>
      <c r="F589" s="14"/>
      <c r="G589" s="14"/>
      <c r="H589" s="1"/>
      <c r="I589" s="1"/>
      <c r="J589" s="1"/>
      <c r="K589" s="1"/>
      <c r="L589" s="1"/>
      <c r="M589" s="1"/>
      <c r="N589" s="15"/>
      <c r="O589" s="15"/>
      <c r="P589" s="15"/>
      <c r="Q589" s="15"/>
      <c r="R589" s="15"/>
      <c r="S589" s="39"/>
      <c r="T589" s="15"/>
      <c r="U589" s="15"/>
      <c r="V589" s="15"/>
      <c r="W589" s="15"/>
      <c r="X589" s="15"/>
      <c r="Y589" s="15"/>
      <c r="Z589" s="15"/>
      <c r="AA589" s="15"/>
      <c r="AB589" s="15"/>
      <c r="AC589" s="39"/>
      <c r="AD589" s="15"/>
      <c r="AE589" s="15"/>
      <c r="AF589" s="15"/>
      <c r="AG589" s="44"/>
      <c r="AH589" s="44"/>
      <c r="AI589" s="44"/>
      <c r="AJ589" s="44"/>
      <c r="AK589" s="44"/>
      <c r="AL589" s="14"/>
    </row>
    <row r="590" spans="1:38" s="7" customFormat="1" x14ac:dyDescent="0.15">
      <c r="A590" s="1"/>
      <c r="C590" s="13"/>
      <c r="D590" s="13"/>
      <c r="E590" s="14"/>
      <c r="F590" s="14"/>
      <c r="G590" s="14"/>
      <c r="H590" s="1"/>
      <c r="I590" s="1"/>
      <c r="J590" s="1"/>
      <c r="K590" s="1"/>
      <c r="L590" s="1"/>
      <c r="M590" s="1"/>
      <c r="N590" s="15"/>
      <c r="O590" s="15"/>
      <c r="P590" s="15"/>
      <c r="Q590" s="15"/>
      <c r="R590" s="15"/>
      <c r="S590" s="39"/>
      <c r="T590" s="15"/>
      <c r="U590" s="15"/>
      <c r="V590" s="15"/>
      <c r="W590" s="15"/>
      <c r="X590" s="15"/>
      <c r="Y590" s="15"/>
      <c r="Z590" s="15"/>
      <c r="AA590" s="15"/>
      <c r="AB590" s="15"/>
      <c r="AC590" s="39"/>
      <c r="AD590" s="15"/>
      <c r="AE590" s="15"/>
      <c r="AF590" s="15"/>
      <c r="AG590" s="44"/>
      <c r="AH590" s="44"/>
      <c r="AI590" s="44"/>
      <c r="AJ590" s="44"/>
      <c r="AK590" s="44"/>
      <c r="AL590" s="14"/>
    </row>
    <row r="591" spans="1:38" s="7" customFormat="1" x14ac:dyDescent="0.15">
      <c r="A591" s="1"/>
      <c r="C591" s="13"/>
      <c r="D591" s="13"/>
      <c r="E591" s="14"/>
      <c r="F591" s="14"/>
      <c r="G591" s="14"/>
      <c r="H591" s="1"/>
      <c r="I591" s="1"/>
      <c r="J591" s="1"/>
      <c r="K591" s="1"/>
      <c r="L591" s="1"/>
      <c r="M591" s="1"/>
      <c r="N591" s="15"/>
      <c r="O591" s="15"/>
      <c r="P591" s="15"/>
      <c r="Q591" s="15"/>
      <c r="R591" s="15"/>
      <c r="S591" s="39"/>
      <c r="T591" s="15"/>
      <c r="U591" s="15"/>
      <c r="V591" s="15"/>
      <c r="W591" s="15"/>
      <c r="X591" s="15"/>
      <c r="Y591" s="15"/>
      <c r="Z591" s="15"/>
      <c r="AA591" s="15"/>
      <c r="AB591" s="15"/>
      <c r="AC591" s="39"/>
      <c r="AD591" s="15"/>
      <c r="AE591" s="15"/>
      <c r="AF591" s="15"/>
      <c r="AG591" s="44"/>
      <c r="AH591" s="44"/>
      <c r="AI591" s="44"/>
      <c r="AJ591" s="44"/>
      <c r="AK591" s="44"/>
      <c r="AL591" s="14"/>
    </row>
    <row r="592" spans="1:38" s="7" customFormat="1" x14ac:dyDescent="0.15">
      <c r="A592" s="1"/>
      <c r="C592" s="13"/>
      <c r="D592" s="13"/>
      <c r="E592" s="14"/>
      <c r="F592" s="14"/>
      <c r="G592" s="14"/>
      <c r="H592" s="1"/>
      <c r="I592" s="1"/>
      <c r="J592" s="1"/>
      <c r="K592" s="1"/>
      <c r="L592" s="1"/>
      <c r="M592" s="1"/>
      <c r="N592" s="15"/>
      <c r="O592" s="15"/>
      <c r="P592" s="15"/>
      <c r="Q592" s="15"/>
      <c r="R592" s="15"/>
      <c r="S592" s="39"/>
      <c r="T592" s="15"/>
      <c r="U592" s="15"/>
      <c r="V592" s="15"/>
      <c r="W592" s="15"/>
      <c r="X592" s="15"/>
      <c r="Y592" s="15"/>
      <c r="Z592" s="15"/>
      <c r="AA592" s="15"/>
      <c r="AB592" s="15"/>
      <c r="AC592" s="39"/>
      <c r="AD592" s="15"/>
      <c r="AE592" s="15"/>
      <c r="AF592" s="15"/>
      <c r="AG592" s="44"/>
      <c r="AH592" s="44"/>
      <c r="AI592" s="44"/>
      <c r="AJ592" s="44"/>
      <c r="AK592" s="44"/>
      <c r="AL592" s="14"/>
    </row>
    <row r="593" spans="1:38" s="7" customFormat="1" x14ac:dyDescent="0.15">
      <c r="A593" s="1"/>
      <c r="C593" s="13"/>
      <c r="D593" s="13"/>
      <c r="E593" s="14"/>
      <c r="F593" s="14"/>
      <c r="G593" s="14"/>
      <c r="H593" s="1"/>
      <c r="I593" s="1"/>
      <c r="J593" s="1"/>
      <c r="K593" s="1"/>
      <c r="L593" s="1"/>
      <c r="M593" s="1"/>
      <c r="N593" s="15"/>
      <c r="O593" s="15"/>
      <c r="P593" s="15"/>
      <c r="Q593" s="15"/>
      <c r="R593" s="15"/>
      <c r="S593" s="39"/>
      <c r="T593" s="15"/>
      <c r="U593" s="15"/>
      <c r="V593" s="15"/>
      <c r="W593" s="15"/>
      <c r="X593" s="15"/>
      <c r="Y593" s="15"/>
      <c r="Z593" s="15"/>
      <c r="AA593" s="15"/>
      <c r="AB593" s="15"/>
      <c r="AC593" s="39"/>
      <c r="AD593" s="15"/>
      <c r="AE593" s="15"/>
      <c r="AF593" s="15"/>
      <c r="AG593" s="44"/>
      <c r="AH593" s="44"/>
      <c r="AI593" s="44"/>
      <c r="AJ593" s="44"/>
      <c r="AK593" s="44"/>
      <c r="AL593" s="14"/>
    </row>
    <row r="594" spans="1:38" s="7" customFormat="1" x14ac:dyDescent="0.15">
      <c r="A594" s="1"/>
      <c r="C594" s="13"/>
      <c r="D594" s="13"/>
      <c r="E594" s="14"/>
      <c r="F594" s="14"/>
      <c r="G594" s="14"/>
      <c r="H594" s="1"/>
      <c r="I594" s="1"/>
      <c r="J594" s="1"/>
      <c r="K594" s="1"/>
      <c r="L594" s="1"/>
      <c r="M594" s="1"/>
      <c r="N594" s="15"/>
      <c r="O594" s="15"/>
      <c r="P594" s="15"/>
      <c r="Q594" s="15"/>
      <c r="R594" s="15"/>
      <c r="S594" s="39"/>
      <c r="T594" s="15"/>
      <c r="U594" s="15"/>
      <c r="V594" s="15"/>
      <c r="W594" s="15"/>
      <c r="X594" s="15"/>
      <c r="Y594" s="15"/>
      <c r="Z594" s="15"/>
      <c r="AA594" s="15"/>
      <c r="AB594" s="15"/>
      <c r="AC594" s="39"/>
      <c r="AD594" s="15"/>
      <c r="AE594" s="15"/>
      <c r="AF594" s="15"/>
      <c r="AG594" s="44"/>
      <c r="AH594" s="44"/>
      <c r="AI594" s="44"/>
      <c r="AJ594" s="44"/>
      <c r="AK594" s="44"/>
      <c r="AL594" s="14"/>
    </row>
    <row r="595" spans="1:38" s="7" customFormat="1" x14ac:dyDescent="0.15">
      <c r="A595" s="1"/>
      <c r="C595" s="13"/>
      <c r="D595" s="13"/>
      <c r="E595" s="14"/>
      <c r="F595" s="14"/>
      <c r="G595" s="14"/>
      <c r="H595" s="1"/>
      <c r="I595" s="1"/>
      <c r="J595" s="1"/>
      <c r="K595" s="1"/>
      <c r="L595" s="1"/>
      <c r="M595" s="1"/>
      <c r="N595" s="15"/>
      <c r="O595" s="15"/>
      <c r="P595" s="15"/>
      <c r="Q595" s="15"/>
      <c r="R595" s="15"/>
      <c r="S595" s="39"/>
      <c r="T595" s="15"/>
      <c r="U595" s="15"/>
      <c r="V595" s="15"/>
      <c r="W595" s="15"/>
      <c r="X595" s="15"/>
      <c r="Y595" s="15"/>
      <c r="Z595" s="15"/>
      <c r="AA595" s="15"/>
      <c r="AB595" s="15"/>
      <c r="AC595" s="39"/>
      <c r="AD595" s="15"/>
      <c r="AE595" s="15"/>
      <c r="AF595" s="15"/>
      <c r="AG595" s="44"/>
      <c r="AH595" s="44"/>
      <c r="AI595" s="44"/>
      <c r="AJ595" s="44"/>
      <c r="AK595" s="44"/>
      <c r="AL595" s="14"/>
    </row>
    <row r="596" spans="1:38" s="7" customFormat="1" x14ac:dyDescent="0.15">
      <c r="A596" s="1"/>
      <c r="C596" s="13"/>
      <c r="D596" s="13"/>
      <c r="E596" s="14"/>
      <c r="F596" s="14"/>
      <c r="G596" s="14"/>
      <c r="H596" s="1"/>
      <c r="I596" s="1"/>
      <c r="J596" s="1"/>
      <c r="K596" s="1"/>
      <c r="L596" s="1"/>
      <c r="M596" s="1"/>
      <c r="N596" s="15"/>
      <c r="O596" s="15"/>
      <c r="P596" s="15"/>
      <c r="Q596" s="15"/>
      <c r="R596" s="15"/>
      <c r="S596" s="39"/>
      <c r="T596" s="15"/>
      <c r="U596" s="15"/>
      <c r="V596" s="15"/>
      <c r="W596" s="15"/>
      <c r="X596" s="15"/>
      <c r="Y596" s="15"/>
      <c r="Z596" s="15"/>
      <c r="AA596" s="15"/>
      <c r="AB596" s="15"/>
      <c r="AC596" s="39"/>
      <c r="AD596" s="15"/>
      <c r="AE596" s="15"/>
      <c r="AF596" s="15"/>
      <c r="AG596" s="44"/>
      <c r="AH596" s="44"/>
      <c r="AI596" s="44"/>
      <c r="AJ596" s="44"/>
      <c r="AK596" s="44"/>
      <c r="AL596" s="14"/>
    </row>
    <row r="597" spans="1:38" s="7" customFormat="1" x14ac:dyDescent="0.15">
      <c r="A597" s="1"/>
      <c r="C597" s="13"/>
      <c r="D597" s="13"/>
      <c r="E597" s="14"/>
      <c r="F597" s="14"/>
      <c r="G597" s="14"/>
      <c r="H597" s="1"/>
      <c r="I597" s="1"/>
      <c r="J597" s="1"/>
      <c r="K597" s="1"/>
      <c r="L597" s="1"/>
      <c r="M597" s="1"/>
      <c r="N597" s="15"/>
      <c r="O597" s="15"/>
      <c r="P597" s="15"/>
      <c r="Q597" s="15"/>
      <c r="R597" s="15"/>
      <c r="S597" s="39"/>
      <c r="T597" s="15"/>
      <c r="U597" s="15"/>
      <c r="V597" s="15"/>
      <c r="W597" s="15"/>
      <c r="X597" s="15"/>
      <c r="Y597" s="15"/>
      <c r="Z597" s="15"/>
      <c r="AA597" s="15"/>
      <c r="AB597" s="15"/>
      <c r="AC597" s="39"/>
      <c r="AD597" s="15"/>
      <c r="AE597" s="15"/>
      <c r="AF597" s="15"/>
      <c r="AG597" s="44"/>
      <c r="AH597" s="44"/>
      <c r="AI597" s="44"/>
      <c r="AJ597" s="44"/>
      <c r="AK597" s="44"/>
      <c r="AL597" s="14"/>
    </row>
    <row r="598" spans="1:38" s="7" customFormat="1" x14ac:dyDescent="0.15">
      <c r="A598" s="1"/>
      <c r="C598" s="13"/>
      <c r="D598" s="13"/>
      <c r="E598" s="14"/>
      <c r="F598" s="14"/>
      <c r="G598" s="14"/>
      <c r="H598" s="1"/>
      <c r="I598" s="1"/>
      <c r="J598" s="1"/>
      <c r="K598" s="1"/>
      <c r="L598" s="1"/>
      <c r="M598" s="1"/>
      <c r="N598" s="15"/>
      <c r="O598" s="15"/>
      <c r="P598" s="15"/>
      <c r="Q598" s="15"/>
      <c r="R598" s="15"/>
      <c r="S598" s="39"/>
      <c r="T598" s="15"/>
      <c r="U598" s="15"/>
      <c r="V598" s="15"/>
      <c r="W598" s="15"/>
      <c r="X598" s="15"/>
      <c r="Y598" s="15"/>
      <c r="Z598" s="15"/>
      <c r="AA598" s="15"/>
      <c r="AB598" s="15"/>
      <c r="AC598" s="39"/>
      <c r="AD598" s="15"/>
      <c r="AE598" s="15"/>
      <c r="AF598" s="15"/>
      <c r="AG598" s="44"/>
      <c r="AH598" s="44"/>
      <c r="AI598" s="44"/>
      <c r="AJ598" s="44"/>
      <c r="AK598" s="44"/>
      <c r="AL598" s="14"/>
    </row>
    <row r="599" spans="1:38" s="7" customFormat="1" x14ac:dyDescent="0.15">
      <c r="A599" s="1"/>
      <c r="C599" s="13"/>
      <c r="D599" s="13"/>
      <c r="E599" s="14"/>
      <c r="F599" s="14"/>
      <c r="G599" s="14"/>
      <c r="H599" s="1"/>
      <c r="I599" s="1"/>
      <c r="J599" s="1"/>
      <c r="K599" s="1"/>
      <c r="L599" s="1"/>
      <c r="M599" s="1"/>
      <c r="N599" s="15"/>
      <c r="O599" s="15"/>
      <c r="P599" s="15"/>
      <c r="Q599" s="15"/>
      <c r="R599" s="15"/>
      <c r="S599" s="39"/>
      <c r="T599" s="15"/>
      <c r="U599" s="15"/>
      <c r="V599" s="15"/>
      <c r="W599" s="15"/>
      <c r="X599" s="15"/>
      <c r="Y599" s="15"/>
      <c r="Z599" s="15"/>
      <c r="AA599" s="15"/>
      <c r="AB599" s="15"/>
      <c r="AC599" s="39"/>
      <c r="AD599" s="15"/>
      <c r="AE599" s="15"/>
      <c r="AF599" s="15"/>
      <c r="AG599" s="44"/>
      <c r="AH599" s="44"/>
      <c r="AI599" s="44"/>
      <c r="AJ599" s="44"/>
      <c r="AK599" s="44"/>
      <c r="AL599" s="14"/>
    </row>
    <row r="600" spans="1:38" s="7" customFormat="1" x14ac:dyDescent="0.15">
      <c r="A600" s="1"/>
      <c r="C600" s="13"/>
      <c r="D600" s="13"/>
      <c r="E600" s="14"/>
      <c r="F600" s="14"/>
      <c r="G600" s="14"/>
      <c r="H600" s="1"/>
      <c r="I600" s="1"/>
      <c r="J600" s="1"/>
      <c r="K600" s="1"/>
      <c r="L600" s="1"/>
      <c r="M600" s="1"/>
      <c r="N600" s="15"/>
      <c r="O600" s="15"/>
      <c r="P600" s="15"/>
      <c r="Q600" s="15"/>
      <c r="R600" s="15"/>
      <c r="S600" s="39"/>
      <c r="T600" s="15"/>
      <c r="U600" s="15"/>
      <c r="V600" s="15"/>
      <c r="W600" s="15"/>
      <c r="X600" s="15"/>
      <c r="Y600" s="15"/>
      <c r="Z600" s="15"/>
      <c r="AA600" s="15"/>
      <c r="AB600" s="15"/>
      <c r="AC600" s="39"/>
      <c r="AD600" s="15"/>
      <c r="AE600" s="15"/>
      <c r="AF600" s="15"/>
      <c r="AG600" s="44"/>
      <c r="AH600" s="44"/>
      <c r="AI600" s="44"/>
      <c r="AJ600" s="44"/>
      <c r="AK600" s="44"/>
      <c r="AL600" s="14"/>
    </row>
    <row r="601" spans="1:38" s="7" customFormat="1" x14ac:dyDescent="0.15">
      <c r="A601" s="1"/>
      <c r="C601" s="13"/>
      <c r="D601" s="13"/>
      <c r="E601" s="14"/>
      <c r="F601" s="14"/>
      <c r="G601" s="14"/>
      <c r="H601" s="1"/>
      <c r="I601" s="1"/>
      <c r="J601" s="1"/>
      <c r="K601" s="1"/>
      <c r="L601" s="1"/>
      <c r="M601" s="1"/>
      <c r="N601" s="15"/>
      <c r="O601" s="15"/>
      <c r="P601" s="15"/>
      <c r="Q601" s="15"/>
      <c r="R601" s="15"/>
      <c r="S601" s="39"/>
      <c r="T601" s="15"/>
      <c r="U601" s="15"/>
      <c r="V601" s="15"/>
      <c r="W601" s="15"/>
      <c r="X601" s="15"/>
      <c r="Y601" s="15"/>
      <c r="Z601" s="15"/>
      <c r="AA601" s="15"/>
      <c r="AB601" s="15"/>
      <c r="AC601" s="39"/>
      <c r="AD601" s="15"/>
      <c r="AE601" s="15"/>
      <c r="AF601" s="15"/>
      <c r="AG601" s="44"/>
      <c r="AH601" s="44"/>
      <c r="AI601" s="44"/>
      <c r="AJ601" s="44"/>
      <c r="AK601" s="44"/>
      <c r="AL601" s="14"/>
    </row>
    <row r="602" spans="1:38" s="7" customFormat="1" x14ac:dyDescent="0.15">
      <c r="A602" s="1"/>
      <c r="C602" s="13"/>
      <c r="D602" s="13"/>
      <c r="E602" s="14"/>
      <c r="F602" s="14"/>
      <c r="G602" s="14"/>
      <c r="H602" s="1"/>
      <c r="I602" s="1"/>
      <c r="J602" s="1"/>
      <c r="K602" s="1"/>
      <c r="L602" s="1"/>
      <c r="M602" s="1"/>
      <c r="N602" s="15"/>
      <c r="O602" s="15"/>
      <c r="P602" s="15"/>
      <c r="Q602" s="15"/>
      <c r="R602" s="15"/>
      <c r="S602" s="39"/>
      <c r="T602" s="15"/>
      <c r="U602" s="15"/>
      <c r="V602" s="15"/>
      <c r="W602" s="15"/>
      <c r="X602" s="15"/>
      <c r="Y602" s="15"/>
      <c r="Z602" s="15"/>
      <c r="AA602" s="15"/>
      <c r="AB602" s="15"/>
      <c r="AC602" s="39"/>
      <c r="AD602" s="15"/>
      <c r="AE602" s="15"/>
      <c r="AF602" s="15"/>
      <c r="AG602" s="44"/>
      <c r="AH602" s="44"/>
      <c r="AI602" s="44"/>
      <c r="AJ602" s="44"/>
      <c r="AK602" s="44"/>
      <c r="AL602" s="14"/>
    </row>
    <row r="603" spans="1:38" s="7" customFormat="1" x14ac:dyDescent="0.15">
      <c r="A603" s="1"/>
      <c r="C603" s="13"/>
      <c r="D603" s="13"/>
      <c r="E603" s="14"/>
      <c r="F603" s="14"/>
      <c r="G603" s="14"/>
      <c r="H603" s="1"/>
      <c r="I603" s="1"/>
      <c r="J603" s="1"/>
      <c r="K603" s="1"/>
      <c r="L603" s="1"/>
      <c r="M603" s="1"/>
      <c r="N603" s="15"/>
      <c r="O603" s="15"/>
      <c r="P603" s="15"/>
      <c r="Q603" s="15"/>
      <c r="R603" s="15"/>
      <c r="S603" s="39"/>
      <c r="T603" s="15"/>
      <c r="U603" s="15"/>
      <c r="V603" s="15"/>
      <c r="W603" s="15"/>
      <c r="X603" s="15"/>
      <c r="Y603" s="15"/>
      <c r="Z603" s="15"/>
      <c r="AA603" s="15"/>
      <c r="AB603" s="15"/>
      <c r="AC603" s="39"/>
      <c r="AD603" s="15"/>
      <c r="AE603" s="15"/>
      <c r="AF603" s="15"/>
      <c r="AG603" s="44"/>
      <c r="AH603" s="44"/>
      <c r="AI603" s="44"/>
      <c r="AJ603" s="44"/>
      <c r="AK603" s="44"/>
      <c r="AL603" s="14"/>
    </row>
    <row r="604" spans="1:38" s="7" customFormat="1" x14ac:dyDescent="0.15">
      <c r="A604" s="1"/>
      <c r="C604" s="13"/>
      <c r="D604" s="13"/>
      <c r="E604" s="14"/>
      <c r="F604" s="14"/>
      <c r="G604" s="14"/>
      <c r="H604" s="1"/>
      <c r="I604" s="1"/>
      <c r="J604" s="1"/>
      <c r="K604" s="1"/>
      <c r="L604" s="1"/>
      <c r="M604" s="1"/>
      <c r="N604" s="15"/>
      <c r="O604" s="15"/>
      <c r="P604" s="15"/>
      <c r="Q604" s="15"/>
      <c r="R604" s="15"/>
      <c r="S604" s="39"/>
      <c r="T604" s="15"/>
      <c r="U604" s="15"/>
      <c r="V604" s="15"/>
      <c r="W604" s="15"/>
      <c r="X604" s="15"/>
      <c r="Y604" s="15"/>
      <c r="Z604" s="15"/>
      <c r="AA604" s="15"/>
      <c r="AB604" s="15"/>
      <c r="AC604" s="39"/>
      <c r="AD604" s="15"/>
      <c r="AE604" s="15"/>
      <c r="AF604" s="15"/>
      <c r="AG604" s="44"/>
      <c r="AH604" s="44"/>
      <c r="AI604" s="44"/>
      <c r="AJ604" s="44"/>
      <c r="AK604" s="44"/>
      <c r="AL604" s="14"/>
    </row>
    <row r="605" spans="1:38" s="7" customFormat="1" x14ac:dyDescent="0.15">
      <c r="A605" s="1"/>
      <c r="C605" s="13"/>
      <c r="D605" s="13"/>
      <c r="E605" s="14"/>
      <c r="F605" s="14"/>
      <c r="G605" s="14"/>
      <c r="H605" s="1"/>
      <c r="I605" s="1"/>
      <c r="J605" s="1"/>
      <c r="K605" s="1"/>
      <c r="L605" s="1"/>
      <c r="M605" s="1"/>
      <c r="N605" s="15"/>
      <c r="O605" s="15"/>
      <c r="P605" s="15"/>
      <c r="Q605" s="15"/>
      <c r="R605" s="15"/>
      <c r="S605" s="39"/>
      <c r="T605" s="15"/>
      <c r="U605" s="15"/>
      <c r="V605" s="15"/>
      <c r="W605" s="15"/>
      <c r="X605" s="15"/>
      <c r="Y605" s="15"/>
      <c r="Z605" s="15"/>
      <c r="AA605" s="15"/>
      <c r="AB605" s="15"/>
      <c r="AC605" s="39"/>
      <c r="AD605" s="15"/>
      <c r="AE605" s="15"/>
      <c r="AF605" s="15"/>
      <c r="AG605" s="44"/>
      <c r="AH605" s="44"/>
      <c r="AI605" s="44"/>
      <c r="AJ605" s="44"/>
      <c r="AK605" s="44"/>
      <c r="AL605" s="14"/>
    </row>
    <row r="606" spans="1:38" s="7" customFormat="1" x14ac:dyDescent="0.15">
      <c r="A606" s="1"/>
      <c r="C606" s="13"/>
      <c r="D606" s="13"/>
      <c r="E606" s="14"/>
      <c r="F606" s="14"/>
      <c r="G606" s="14"/>
      <c r="H606" s="1"/>
      <c r="I606" s="1"/>
      <c r="J606" s="1"/>
      <c r="K606" s="1"/>
      <c r="L606" s="1"/>
      <c r="M606" s="1"/>
      <c r="N606" s="15"/>
      <c r="O606" s="15"/>
      <c r="P606" s="15"/>
      <c r="Q606" s="15"/>
      <c r="R606" s="15"/>
      <c r="S606" s="39"/>
      <c r="T606" s="15"/>
      <c r="U606" s="15"/>
      <c r="V606" s="15"/>
      <c r="W606" s="15"/>
      <c r="X606" s="15"/>
      <c r="Y606" s="15"/>
      <c r="Z606" s="15"/>
      <c r="AA606" s="15"/>
      <c r="AB606" s="15"/>
      <c r="AC606" s="39"/>
      <c r="AD606" s="15"/>
      <c r="AE606" s="15"/>
      <c r="AF606" s="15"/>
      <c r="AG606" s="44"/>
      <c r="AH606" s="44"/>
      <c r="AI606" s="44"/>
      <c r="AJ606" s="44"/>
      <c r="AK606" s="44"/>
      <c r="AL606" s="14"/>
    </row>
    <row r="607" spans="1:38" s="7" customFormat="1" x14ac:dyDescent="0.15">
      <c r="A607" s="1"/>
      <c r="C607" s="13"/>
      <c r="D607" s="13"/>
      <c r="E607" s="14"/>
      <c r="F607" s="14"/>
      <c r="G607" s="14"/>
      <c r="H607" s="1"/>
      <c r="I607" s="1"/>
      <c r="J607" s="1"/>
      <c r="K607" s="1"/>
      <c r="L607" s="1"/>
      <c r="M607" s="1"/>
      <c r="N607" s="15"/>
      <c r="O607" s="15"/>
      <c r="P607" s="15"/>
      <c r="Q607" s="15"/>
      <c r="R607" s="15"/>
      <c r="S607" s="39"/>
      <c r="T607" s="15"/>
      <c r="U607" s="15"/>
      <c r="V607" s="15"/>
      <c r="W607" s="15"/>
      <c r="X607" s="15"/>
      <c r="Y607" s="15"/>
      <c r="Z607" s="15"/>
      <c r="AA607" s="15"/>
      <c r="AB607" s="15"/>
      <c r="AC607" s="39"/>
      <c r="AD607" s="15"/>
      <c r="AE607" s="15"/>
      <c r="AF607" s="15"/>
      <c r="AG607" s="44"/>
      <c r="AH607" s="44"/>
      <c r="AI607" s="44"/>
      <c r="AJ607" s="44"/>
      <c r="AK607" s="44"/>
      <c r="AL607" s="14"/>
    </row>
    <row r="608" spans="1:38" s="7" customFormat="1" x14ac:dyDescent="0.15">
      <c r="A608" s="1"/>
      <c r="C608" s="13"/>
      <c r="D608" s="13"/>
      <c r="E608" s="14"/>
      <c r="F608" s="14"/>
      <c r="G608" s="14"/>
      <c r="H608" s="1"/>
      <c r="I608" s="1"/>
      <c r="J608" s="1"/>
      <c r="K608" s="1"/>
      <c r="L608" s="1"/>
      <c r="M608" s="1"/>
      <c r="N608" s="15"/>
      <c r="O608" s="15"/>
      <c r="P608" s="15"/>
      <c r="Q608" s="15"/>
      <c r="R608" s="15"/>
      <c r="S608" s="39"/>
      <c r="T608" s="15"/>
      <c r="U608" s="15"/>
      <c r="V608" s="15"/>
      <c r="W608" s="15"/>
      <c r="X608" s="15"/>
      <c r="Y608" s="15"/>
      <c r="Z608" s="15"/>
      <c r="AA608" s="15"/>
      <c r="AB608" s="15"/>
      <c r="AC608" s="39"/>
      <c r="AD608" s="15"/>
      <c r="AE608" s="15"/>
      <c r="AF608" s="15"/>
      <c r="AG608" s="44"/>
      <c r="AH608" s="44"/>
      <c r="AI608" s="44"/>
      <c r="AJ608" s="44"/>
      <c r="AK608" s="44"/>
      <c r="AL608" s="14"/>
    </row>
    <row r="609" spans="1:38" s="7" customFormat="1" x14ac:dyDescent="0.15">
      <c r="A609" s="1"/>
      <c r="C609" s="13"/>
      <c r="D609" s="13"/>
      <c r="E609" s="14"/>
      <c r="F609" s="14"/>
      <c r="G609" s="14"/>
      <c r="H609" s="1"/>
      <c r="I609" s="1"/>
      <c r="J609" s="1"/>
      <c r="K609" s="1"/>
      <c r="L609" s="1"/>
      <c r="M609" s="1"/>
      <c r="N609" s="15"/>
      <c r="O609" s="15"/>
      <c r="P609" s="15"/>
      <c r="Q609" s="15"/>
      <c r="R609" s="15"/>
      <c r="S609" s="39"/>
      <c r="T609" s="15"/>
      <c r="U609" s="15"/>
      <c r="V609" s="15"/>
      <c r="W609" s="15"/>
      <c r="X609" s="15"/>
      <c r="Y609" s="15"/>
      <c r="Z609" s="15"/>
      <c r="AA609" s="15"/>
      <c r="AB609" s="15"/>
      <c r="AC609" s="39"/>
      <c r="AD609" s="15"/>
      <c r="AE609" s="15"/>
      <c r="AF609" s="15"/>
      <c r="AG609" s="44"/>
      <c r="AH609" s="44"/>
      <c r="AI609" s="44"/>
      <c r="AJ609" s="44"/>
      <c r="AK609" s="44"/>
      <c r="AL609" s="14"/>
    </row>
    <row r="610" spans="1:38" s="7" customFormat="1" x14ac:dyDescent="0.15">
      <c r="A610" s="1"/>
      <c r="C610" s="13"/>
      <c r="D610" s="13"/>
      <c r="E610" s="14"/>
      <c r="F610" s="14"/>
      <c r="G610" s="14"/>
      <c r="H610" s="1"/>
      <c r="I610" s="1"/>
      <c r="J610" s="1"/>
      <c r="K610" s="1"/>
      <c r="L610" s="1"/>
      <c r="M610" s="1"/>
      <c r="N610" s="15"/>
      <c r="O610" s="15"/>
      <c r="P610" s="15"/>
      <c r="Q610" s="15"/>
      <c r="R610" s="15"/>
      <c r="S610" s="39"/>
      <c r="T610" s="15"/>
      <c r="U610" s="15"/>
      <c r="V610" s="15"/>
      <c r="W610" s="15"/>
      <c r="X610" s="15"/>
      <c r="Y610" s="15"/>
      <c r="Z610" s="15"/>
      <c r="AA610" s="15"/>
      <c r="AB610" s="15"/>
      <c r="AC610" s="39"/>
      <c r="AD610" s="15"/>
      <c r="AE610" s="15"/>
      <c r="AF610" s="15"/>
      <c r="AG610" s="44"/>
      <c r="AH610" s="44"/>
      <c r="AI610" s="44"/>
      <c r="AJ610" s="44"/>
      <c r="AK610" s="44"/>
      <c r="AL610" s="14"/>
    </row>
    <row r="611" spans="1:38" s="7" customFormat="1" x14ac:dyDescent="0.15">
      <c r="A611" s="1"/>
      <c r="C611" s="13"/>
      <c r="D611" s="13"/>
      <c r="E611" s="14"/>
      <c r="F611" s="14"/>
      <c r="G611" s="14"/>
      <c r="H611" s="1"/>
      <c r="I611" s="1"/>
      <c r="J611" s="1"/>
      <c r="K611" s="1"/>
      <c r="L611" s="1"/>
      <c r="M611" s="1"/>
      <c r="N611" s="15"/>
      <c r="O611" s="15"/>
      <c r="P611" s="15"/>
      <c r="Q611" s="15"/>
      <c r="R611" s="15"/>
      <c r="S611" s="39"/>
      <c r="T611" s="15"/>
      <c r="U611" s="15"/>
      <c r="V611" s="15"/>
      <c r="W611" s="15"/>
      <c r="X611" s="15"/>
      <c r="Y611" s="15"/>
      <c r="Z611" s="15"/>
      <c r="AA611" s="15"/>
      <c r="AB611" s="15"/>
      <c r="AC611" s="39"/>
      <c r="AD611" s="15"/>
      <c r="AE611" s="15"/>
      <c r="AF611" s="15"/>
      <c r="AG611" s="44"/>
      <c r="AH611" s="44"/>
      <c r="AI611" s="44"/>
      <c r="AJ611" s="44"/>
      <c r="AK611" s="44"/>
      <c r="AL611" s="14"/>
    </row>
    <row r="612" spans="1:38" s="7" customFormat="1" x14ac:dyDescent="0.15">
      <c r="A612" s="1"/>
      <c r="C612" s="13"/>
      <c r="D612" s="13"/>
      <c r="E612" s="14"/>
      <c r="F612" s="14"/>
      <c r="G612" s="14"/>
      <c r="H612" s="1"/>
      <c r="I612" s="1"/>
      <c r="J612" s="1"/>
      <c r="K612" s="1"/>
      <c r="L612" s="1"/>
      <c r="M612" s="1"/>
      <c r="N612" s="15"/>
      <c r="O612" s="15"/>
      <c r="P612" s="15"/>
      <c r="Q612" s="15"/>
      <c r="R612" s="15"/>
      <c r="S612" s="39"/>
      <c r="T612" s="15"/>
      <c r="U612" s="15"/>
      <c r="V612" s="15"/>
      <c r="W612" s="15"/>
      <c r="X612" s="15"/>
      <c r="Y612" s="15"/>
      <c r="Z612" s="15"/>
      <c r="AA612" s="15"/>
      <c r="AB612" s="15"/>
      <c r="AC612" s="39"/>
      <c r="AD612" s="15"/>
      <c r="AE612" s="15"/>
      <c r="AF612" s="15"/>
      <c r="AG612" s="44"/>
      <c r="AH612" s="44"/>
      <c r="AI612" s="44"/>
      <c r="AJ612" s="44"/>
      <c r="AK612" s="44"/>
      <c r="AL612" s="14"/>
    </row>
    <row r="613" spans="1:38" s="7" customFormat="1" x14ac:dyDescent="0.15">
      <c r="A613" s="1"/>
      <c r="C613" s="13"/>
      <c r="D613" s="13"/>
      <c r="E613" s="14"/>
      <c r="F613" s="14"/>
      <c r="G613" s="14"/>
      <c r="H613" s="1"/>
      <c r="I613" s="1"/>
      <c r="J613" s="1"/>
      <c r="K613" s="1"/>
      <c r="L613" s="1"/>
      <c r="M613" s="1"/>
      <c r="N613" s="15"/>
      <c r="O613" s="15"/>
      <c r="P613" s="15"/>
      <c r="Q613" s="15"/>
      <c r="R613" s="15"/>
      <c r="S613" s="39"/>
      <c r="T613" s="15"/>
      <c r="U613" s="15"/>
      <c r="V613" s="15"/>
      <c r="W613" s="15"/>
      <c r="X613" s="15"/>
      <c r="Y613" s="15"/>
      <c r="Z613" s="15"/>
      <c r="AA613" s="15"/>
      <c r="AB613" s="15"/>
      <c r="AC613" s="39"/>
      <c r="AD613" s="15"/>
      <c r="AE613" s="15"/>
      <c r="AF613" s="15"/>
      <c r="AG613" s="44"/>
      <c r="AH613" s="44"/>
      <c r="AI613" s="44"/>
      <c r="AJ613" s="44"/>
      <c r="AK613" s="44"/>
      <c r="AL613" s="14"/>
    </row>
    <row r="614" spans="1:38" s="7" customFormat="1" x14ac:dyDescent="0.15">
      <c r="A614" s="1"/>
      <c r="C614" s="13"/>
      <c r="D614" s="13"/>
      <c r="E614" s="14"/>
      <c r="F614" s="14"/>
      <c r="G614" s="14"/>
      <c r="H614" s="1"/>
      <c r="I614" s="1"/>
      <c r="J614" s="1"/>
      <c r="K614" s="1"/>
      <c r="L614" s="1"/>
      <c r="M614" s="1"/>
      <c r="N614" s="15"/>
      <c r="O614" s="15"/>
      <c r="P614" s="15"/>
      <c r="Q614" s="15"/>
      <c r="R614" s="15"/>
      <c r="S614" s="39"/>
      <c r="T614" s="15"/>
      <c r="U614" s="15"/>
      <c r="V614" s="15"/>
      <c r="W614" s="15"/>
      <c r="X614" s="15"/>
      <c r="Y614" s="15"/>
      <c r="Z614" s="15"/>
      <c r="AA614" s="15"/>
      <c r="AB614" s="15"/>
      <c r="AC614" s="39"/>
      <c r="AD614" s="15"/>
      <c r="AE614" s="15"/>
      <c r="AF614" s="15"/>
      <c r="AG614" s="44"/>
      <c r="AH614" s="44"/>
      <c r="AI614" s="44"/>
      <c r="AJ614" s="44"/>
      <c r="AK614" s="44"/>
      <c r="AL614" s="14"/>
    </row>
    <row r="615" spans="1:38" s="7" customFormat="1" x14ac:dyDescent="0.15">
      <c r="A615" s="1"/>
      <c r="C615" s="13"/>
      <c r="D615" s="13"/>
      <c r="E615" s="14"/>
      <c r="F615" s="14"/>
      <c r="G615" s="14"/>
      <c r="H615" s="1"/>
      <c r="I615" s="1"/>
      <c r="J615" s="1"/>
      <c r="K615" s="1"/>
      <c r="L615" s="1"/>
      <c r="M615" s="1"/>
      <c r="N615" s="15"/>
      <c r="O615" s="15"/>
      <c r="P615" s="15"/>
      <c r="Q615" s="15"/>
      <c r="R615" s="15"/>
      <c r="S615" s="39"/>
      <c r="T615" s="15"/>
      <c r="U615" s="15"/>
      <c r="V615" s="15"/>
      <c r="W615" s="15"/>
      <c r="X615" s="15"/>
      <c r="Y615" s="15"/>
      <c r="Z615" s="15"/>
      <c r="AA615" s="15"/>
      <c r="AB615" s="15"/>
      <c r="AC615" s="39"/>
      <c r="AD615" s="15"/>
      <c r="AE615" s="15"/>
      <c r="AF615" s="15"/>
      <c r="AG615" s="44"/>
      <c r="AH615" s="44"/>
      <c r="AI615" s="44"/>
      <c r="AJ615" s="44"/>
      <c r="AK615" s="44"/>
      <c r="AL615" s="14"/>
    </row>
    <row r="616" spans="1:38" s="7" customFormat="1" x14ac:dyDescent="0.15">
      <c r="A616" s="1"/>
      <c r="C616" s="13"/>
      <c r="D616" s="13"/>
      <c r="E616" s="14"/>
      <c r="F616" s="14"/>
      <c r="G616" s="14"/>
      <c r="H616" s="1"/>
      <c r="I616" s="1"/>
      <c r="J616" s="1"/>
      <c r="K616" s="1"/>
      <c r="L616" s="1"/>
      <c r="M616" s="1"/>
      <c r="N616" s="15"/>
      <c r="O616" s="15"/>
      <c r="P616" s="15"/>
      <c r="Q616" s="15"/>
      <c r="R616" s="15"/>
      <c r="S616" s="39"/>
      <c r="T616" s="15"/>
      <c r="U616" s="15"/>
      <c r="V616" s="15"/>
      <c r="W616" s="15"/>
      <c r="X616" s="15"/>
      <c r="Y616" s="15"/>
      <c r="Z616" s="15"/>
      <c r="AA616" s="15"/>
      <c r="AB616" s="15"/>
      <c r="AC616" s="39"/>
      <c r="AD616" s="15"/>
      <c r="AE616" s="15"/>
      <c r="AF616" s="15"/>
      <c r="AG616" s="44"/>
      <c r="AH616" s="44"/>
      <c r="AI616" s="44"/>
      <c r="AJ616" s="44"/>
      <c r="AK616" s="44"/>
      <c r="AL616" s="14"/>
    </row>
    <row r="617" spans="1:38" s="7" customFormat="1" x14ac:dyDescent="0.15">
      <c r="A617" s="1"/>
      <c r="C617" s="13"/>
      <c r="D617" s="13"/>
      <c r="E617" s="14"/>
      <c r="F617" s="14"/>
      <c r="G617" s="14"/>
      <c r="H617" s="1"/>
      <c r="I617" s="1"/>
      <c r="J617" s="1"/>
      <c r="K617" s="1"/>
      <c r="L617" s="1"/>
      <c r="M617" s="1"/>
      <c r="N617" s="15"/>
      <c r="O617" s="15"/>
      <c r="P617" s="15"/>
      <c r="Q617" s="15"/>
      <c r="R617" s="15"/>
      <c r="S617" s="39"/>
      <c r="T617" s="15"/>
      <c r="U617" s="15"/>
      <c r="V617" s="15"/>
      <c r="W617" s="15"/>
      <c r="X617" s="15"/>
      <c r="Y617" s="15"/>
      <c r="Z617" s="15"/>
      <c r="AA617" s="15"/>
      <c r="AB617" s="15"/>
      <c r="AC617" s="39"/>
      <c r="AD617" s="15"/>
      <c r="AE617" s="15"/>
      <c r="AF617" s="15"/>
      <c r="AG617" s="44"/>
      <c r="AH617" s="44"/>
      <c r="AI617" s="44"/>
      <c r="AJ617" s="44"/>
      <c r="AK617" s="44"/>
      <c r="AL617" s="14"/>
    </row>
    <row r="618" spans="1:38" s="7" customFormat="1" x14ac:dyDescent="0.15">
      <c r="A618" s="1"/>
      <c r="C618" s="13"/>
      <c r="D618" s="13"/>
      <c r="E618" s="14"/>
      <c r="F618" s="14"/>
      <c r="G618" s="14"/>
      <c r="H618" s="1"/>
      <c r="I618" s="1"/>
      <c r="J618" s="1"/>
      <c r="K618" s="1"/>
      <c r="L618" s="1"/>
      <c r="M618" s="1"/>
      <c r="N618" s="15"/>
      <c r="O618" s="15"/>
      <c r="P618" s="15"/>
      <c r="Q618" s="15"/>
      <c r="R618" s="15"/>
      <c r="S618" s="39"/>
      <c r="T618" s="15"/>
      <c r="U618" s="15"/>
      <c r="V618" s="15"/>
      <c r="W618" s="15"/>
      <c r="X618" s="15"/>
      <c r="Y618" s="15"/>
      <c r="Z618" s="15"/>
      <c r="AA618" s="15"/>
      <c r="AB618" s="15"/>
      <c r="AC618" s="39"/>
      <c r="AD618" s="15"/>
      <c r="AE618" s="15"/>
      <c r="AF618" s="15"/>
      <c r="AG618" s="44"/>
      <c r="AH618" s="44"/>
      <c r="AI618" s="44"/>
      <c r="AJ618" s="44"/>
      <c r="AK618" s="44"/>
      <c r="AL618" s="14"/>
    </row>
    <row r="619" spans="1:38" s="7" customFormat="1" x14ac:dyDescent="0.15">
      <c r="A619" s="1"/>
      <c r="C619" s="13"/>
      <c r="D619" s="13"/>
      <c r="E619" s="14"/>
      <c r="F619" s="14"/>
      <c r="G619" s="14"/>
      <c r="H619" s="1"/>
      <c r="I619" s="1"/>
      <c r="J619" s="1"/>
      <c r="K619" s="1"/>
      <c r="L619" s="1"/>
      <c r="M619" s="1"/>
      <c r="N619" s="15"/>
      <c r="O619" s="15"/>
      <c r="P619" s="15"/>
      <c r="Q619" s="15"/>
      <c r="R619" s="15"/>
      <c r="S619" s="39"/>
      <c r="T619" s="15"/>
      <c r="U619" s="15"/>
      <c r="V619" s="15"/>
      <c r="W619" s="15"/>
      <c r="X619" s="15"/>
      <c r="Y619" s="15"/>
      <c r="Z619" s="15"/>
      <c r="AA619" s="15"/>
      <c r="AB619" s="15"/>
      <c r="AC619" s="39"/>
      <c r="AD619" s="15"/>
      <c r="AE619" s="15"/>
      <c r="AF619" s="15"/>
      <c r="AG619" s="44"/>
      <c r="AH619" s="44"/>
      <c r="AI619" s="44"/>
      <c r="AJ619" s="44"/>
      <c r="AK619" s="44"/>
      <c r="AL619" s="14"/>
    </row>
    <row r="620" spans="1:38" s="7" customFormat="1" x14ac:dyDescent="0.15">
      <c r="A620" s="1"/>
      <c r="C620" s="13"/>
      <c r="D620" s="13"/>
      <c r="E620" s="14"/>
      <c r="F620" s="14"/>
      <c r="G620" s="14"/>
      <c r="H620" s="1"/>
      <c r="I620" s="1"/>
      <c r="J620" s="1"/>
      <c r="K620" s="1"/>
      <c r="L620" s="1"/>
      <c r="M620" s="1"/>
      <c r="N620" s="15"/>
      <c r="O620" s="15"/>
      <c r="P620" s="15"/>
      <c r="Q620" s="15"/>
      <c r="R620" s="15"/>
      <c r="S620" s="39"/>
      <c r="T620" s="15"/>
      <c r="U620" s="15"/>
      <c r="V620" s="15"/>
      <c r="W620" s="15"/>
      <c r="X620" s="15"/>
      <c r="Y620" s="15"/>
      <c r="Z620" s="15"/>
      <c r="AA620" s="15"/>
      <c r="AB620" s="15"/>
      <c r="AC620" s="39"/>
      <c r="AD620" s="15"/>
      <c r="AE620" s="15"/>
      <c r="AF620" s="15"/>
      <c r="AG620" s="44"/>
      <c r="AH620" s="44"/>
      <c r="AI620" s="44"/>
      <c r="AJ620" s="44"/>
      <c r="AK620" s="44"/>
      <c r="AL620" s="14"/>
    </row>
    <row r="621" spans="1:38" s="7" customFormat="1" x14ac:dyDescent="0.15">
      <c r="A621" s="1"/>
      <c r="C621" s="13"/>
      <c r="D621" s="13"/>
      <c r="E621" s="14"/>
      <c r="F621" s="14"/>
      <c r="G621" s="14"/>
      <c r="H621" s="1"/>
      <c r="I621" s="1"/>
      <c r="J621" s="1"/>
      <c r="K621" s="1"/>
      <c r="L621" s="1"/>
      <c r="M621" s="1"/>
      <c r="N621" s="15"/>
      <c r="O621" s="15"/>
      <c r="P621" s="15"/>
      <c r="Q621" s="15"/>
      <c r="R621" s="15"/>
      <c r="S621" s="39"/>
      <c r="T621" s="15"/>
      <c r="U621" s="15"/>
      <c r="V621" s="15"/>
      <c r="W621" s="15"/>
      <c r="X621" s="15"/>
      <c r="Y621" s="15"/>
      <c r="Z621" s="15"/>
      <c r="AA621" s="15"/>
      <c r="AB621" s="15"/>
      <c r="AC621" s="39"/>
      <c r="AD621" s="15"/>
      <c r="AE621" s="15"/>
      <c r="AF621" s="15"/>
      <c r="AG621" s="44"/>
      <c r="AH621" s="44"/>
      <c r="AI621" s="44"/>
      <c r="AJ621" s="44"/>
      <c r="AK621" s="44"/>
      <c r="AL621" s="14"/>
    </row>
    <row r="622" spans="1:38" s="7" customFormat="1" x14ac:dyDescent="0.15">
      <c r="A622" s="1"/>
      <c r="C622" s="13"/>
      <c r="D622" s="13"/>
      <c r="E622" s="14"/>
      <c r="F622" s="14"/>
      <c r="G622" s="14"/>
      <c r="H622" s="1"/>
      <c r="I622" s="1"/>
      <c r="J622" s="1"/>
      <c r="K622" s="1"/>
      <c r="L622" s="1"/>
      <c r="M622" s="1"/>
      <c r="N622" s="15"/>
      <c r="O622" s="15"/>
      <c r="P622" s="15"/>
      <c r="Q622" s="15"/>
      <c r="R622" s="15"/>
      <c r="S622" s="39"/>
      <c r="T622" s="15"/>
      <c r="U622" s="15"/>
      <c r="V622" s="15"/>
      <c r="W622" s="15"/>
      <c r="X622" s="15"/>
      <c r="Y622" s="15"/>
      <c r="Z622" s="15"/>
      <c r="AA622" s="15"/>
      <c r="AB622" s="15"/>
      <c r="AC622" s="39"/>
      <c r="AD622" s="15"/>
      <c r="AE622" s="15"/>
      <c r="AF622" s="15"/>
      <c r="AG622" s="44"/>
      <c r="AH622" s="44"/>
      <c r="AI622" s="44"/>
      <c r="AJ622" s="44"/>
      <c r="AK622" s="44"/>
      <c r="AL622" s="14"/>
    </row>
    <row r="623" spans="1:38" s="7" customFormat="1" x14ac:dyDescent="0.15">
      <c r="A623" s="1"/>
      <c r="C623" s="13"/>
      <c r="D623" s="13"/>
      <c r="E623" s="14"/>
      <c r="F623" s="14"/>
      <c r="G623" s="14"/>
      <c r="H623" s="1"/>
      <c r="I623" s="1"/>
      <c r="J623" s="1"/>
      <c r="K623" s="1"/>
      <c r="L623" s="1"/>
      <c r="M623" s="1"/>
      <c r="N623" s="15"/>
      <c r="O623" s="15"/>
      <c r="P623" s="15"/>
      <c r="Q623" s="15"/>
      <c r="R623" s="15"/>
      <c r="S623" s="39"/>
      <c r="T623" s="15"/>
      <c r="U623" s="15"/>
      <c r="V623" s="15"/>
      <c r="W623" s="15"/>
      <c r="X623" s="15"/>
      <c r="Y623" s="15"/>
      <c r="Z623" s="15"/>
      <c r="AA623" s="15"/>
      <c r="AB623" s="15"/>
      <c r="AC623" s="39"/>
      <c r="AD623" s="15"/>
      <c r="AE623" s="15"/>
      <c r="AF623" s="15"/>
      <c r="AG623" s="44"/>
      <c r="AH623" s="44"/>
      <c r="AI623" s="44"/>
      <c r="AJ623" s="44"/>
      <c r="AK623" s="44"/>
      <c r="AL623" s="14"/>
    </row>
    <row r="624" spans="1:38" s="7" customFormat="1" x14ac:dyDescent="0.15">
      <c r="A624" s="1"/>
      <c r="C624" s="13"/>
      <c r="D624" s="13"/>
      <c r="E624" s="14"/>
      <c r="F624" s="14"/>
      <c r="G624" s="14"/>
      <c r="H624" s="1"/>
      <c r="I624" s="1"/>
      <c r="J624" s="1"/>
      <c r="K624" s="1"/>
      <c r="L624" s="1"/>
      <c r="M624" s="1"/>
      <c r="N624" s="15"/>
      <c r="O624" s="15"/>
      <c r="P624" s="15"/>
      <c r="Q624" s="15"/>
      <c r="R624" s="15"/>
      <c r="S624" s="39"/>
      <c r="T624" s="15"/>
      <c r="U624" s="15"/>
      <c r="V624" s="15"/>
      <c r="W624" s="15"/>
      <c r="X624" s="15"/>
      <c r="Y624" s="15"/>
      <c r="Z624" s="15"/>
      <c r="AA624" s="15"/>
      <c r="AB624" s="15"/>
      <c r="AC624" s="39"/>
      <c r="AD624" s="15"/>
      <c r="AE624" s="15"/>
      <c r="AF624" s="15"/>
      <c r="AG624" s="44"/>
      <c r="AH624" s="44"/>
      <c r="AI624" s="44"/>
      <c r="AJ624" s="44"/>
      <c r="AK624" s="44"/>
      <c r="AL624" s="14"/>
    </row>
    <row r="625" spans="1:38" s="7" customFormat="1" x14ac:dyDescent="0.15">
      <c r="A625" s="1"/>
      <c r="C625" s="13"/>
      <c r="D625" s="13"/>
      <c r="E625" s="14"/>
      <c r="F625" s="14"/>
      <c r="G625" s="14"/>
      <c r="H625" s="1"/>
      <c r="I625" s="1"/>
      <c r="J625" s="1"/>
      <c r="K625" s="1"/>
      <c r="L625" s="1"/>
      <c r="M625" s="1"/>
      <c r="N625" s="15"/>
      <c r="O625" s="15"/>
      <c r="P625" s="15"/>
      <c r="Q625" s="15"/>
      <c r="R625" s="15"/>
      <c r="S625" s="39"/>
      <c r="T625" s="15"/>
      <c r="U625" s="15"/>
      <c r="V625" s="15"/>
      <c r="W625" s="15"/>
      <c r="X625" s="15"/>
      <c r="Y625" s="15"/>
      <c r="Z625" s="15"/>
      <c r="AA625" s="15"/>
      <c r="AB625" s="15"/>
      <c r="AC625" s="39"/>
      <c r="AD625" s="15"/>
      <c r="AE625" s="15"/>
      <c r="AF625" s="15"/>
      <c r="AG625" s="44"/>
      <c r="AH625" s="44"/>
      <c r="AI625" s="44"/>
      <c r="AJ625" s="44"/>
      <c r="AK625" s="44"/>
      <c r="AL625" s="14"/>
    </row>
    <row r="626" spans="1:38" s="7" customFormat="1" x14ac:dyDescent="0.15">
      <c r="A626" s="1"/>
      <c r="C626" s="13"/>
      <c r="D626" s="13"/>
      <c r="E626" s="14"/>
      <c r="F626" s="14"/>
      <c r="G626" s="14"/>
      <c r="H626" s="1"/>
      <c r="I626" s="1"/>
      <c r="J626" s="1"/>
      <c r="K626" s="1"/>
      <c r="L626" s="1"/>
      <c r="M626" s="1"/>
      <c r="N626" s="15"/>
      <c r="O626" s="15"/>
      <c r="P626" s="15"/>
      <c r="Q626" s="15"/>
      <c r="R626" s="15"/>
      <c r="S626" s="39"/>
      <c r="T626" s="15"/>
      <c r="U626" s="15"/>
      <c r="V626" s="15"/>
      <c r="W626" s="15"/>
      <c r="X626" s="15"/>
      <c r="Y626" s="15"/>
      <c r="Z626" s="15"/>
      <c r="AA626" s="15"/>
      <c r="AB626" s="15"/>
      <c r="AC626" s="39"/>
      <c r="AD626" s="15"/>
      <c r="AE626" s="15"/>
      <c r="AF626" s="15"/>
      <c r="AG626" s="44"/>
      <c r="AH626" s="44"/>
      <c r="AI626" s="44"/>
      <c r="AJ626" s="44"/>
      <c r="AK626" s="44"/>
      <c r="AL626" s="14"/>
    </row>
    <row r="627" spans="1:38" s="7" customFormat="1" x14ac:dyDescent="0.15">
      <c r="A627" s="1"/>
      <c r="C627" s="13"/>
      <c r="D627" s="13"/>
      <c r="E627" s="14"/>
      <c r="F627" s="14"/>
      <c r="G627" s="14"/>
      <c r="H627" s="1"/>
      <c r="I627" s="1"/>
      <c r="J627" s="1"/>
      <c r="K627" s="1"/>
      <c r="L627" s="1"/>
      <c r="M627" s="1"/>
      <c r="N627" s="15"/>
      <c r="O627" s="15"/>
      <c r="P627" s="15"/>
      <c r="Q627" s="15"/>
      <c r="R627" s="15"/>
      <c r="S627" s="39"/>
      <c r="T627" s="15"/>
      <c r="U627" s="15"/>
      <c r="V627" s="15"/>
      <c r="W627" s="15"/>
      <c r="X627" s="15"/>
      <c r="Y627" s="15"/>
      <c r="Z627" s="15"/>
      <c r="AA627" s="15"/>
      <c r="AB627" s="15"/>
      <c r="AC627" s="39"/>
      <c r="AD627" s="15"/>
      <c r="AE627" s="15"/>
      <c r="AF627" s="15"/>
      <c r="AG627" s="44"/>
      <c r="AH627" s="44"/>
      <c r="AI627" s="44"/>
      <c r="AJ627" s="44"/>
      <c r="AK627" s="44"/>
      <c r="AL627" s="14"/>
    </row>
    <row r="628" spans="1:38" s="7" customFormat="1" x14ac:dyDescent="0.15">
      <c r="A628" s="1"/>
      <c r="C628" s="13"/>
      <c r="D628" s="13"/>
      <c r="E628" s="14"/>
      <c r="F628" s="14"/>
      <c r="G628" s="14"/>
      <c r="H628" s="1"/>
      <c r="I628" s="1"/>
      <c r="J628" s="1"/>
      <c r="K628" s="1"/>
      <c r="L628" s="1"/>
      <c r="M628" s="1"/>
      <c r="N628" s="15"/>
      <c r="O628" s="15"/>
      <c r="P628" s="15"/>
      <c r="Q628" s="15"/>
      <c r="R628" s="15"/>
      <c r="S628" s="39"/>
      <c r="T628" s="15"/>
      <c r="U628" s="15"/>
      <c r="V628" s="15"/>
      <c r="W628" s="15"/>
      <c r="X628" s="15"/>
      <c r="Y628" s="15"/>
      <c r="Z628" s="15"/>
      <c r="AA628" s="15"/>
      <c r="AB628" s="15"/>
      <c r="AC628" s="39"/>
      <c r="AD628" s="15"/>
      <c r="AE628" s="15"/>
      <c r="AF628" s="15"/>
      <c r="AG628" s="44"/>
      <c r="AH628" s="44"/>
      <c r="AI628" s="44"/>
      <c r="AJ628" s="44"/>
      <c r="AK628" s="44"/>
      <c r="AL628" s="14"/>
    </row>
    <row r="629" spans="1:38" s="7" customFormat="1" x14ac:dyDescent="0.15">
      <c r="A629" s="1"/>
      <c r="C629" s="13"/>
      <c r="D629" s="13"/>
      <c r="E629" s="14"/>
      <c r="F629" s="14"/>
      <c r="G629" s="14"/>
      <c r="H629" s="1"/>
      <c r="I629" s="1"/>
      <c r="J629" s="1"/>
      <c r="K629" s="1"/>
      <c r="L629" s="1"/>
      <c r="M629" s="1"/>
      <c r="N629" s="15"/>
      <c r="O629" s="15"/>
      <c r="P629" s="15"/>
      <c r="Q629" s="15"/>
      <c r="R629" s="15"/>
      <c r="S629" s="39"/>
      <c r="T629" s="15"/>
      <c r="U629" s="15"/>
      <c r="V629" s="15"/>
      <c r="W629" s="15"/>
      <c r="X629" s="15"/>
      <c r="Y629" s="15"/>
      <c r="Z629" s="15"/>
      <c r="AA629" s="15"/>
      <c r="AB629" s="15"/>
      <c r="AC629" s="39"/>
      <c r="AD629" s="15"/>
      <c r="AE629" s="15"/>
      <c r="AF629" s="15"/>
      <c r="AG629" s="44"/>
      <c r="AH629" s="44"/>
      <c r="AI629" s="44"/>
      <c r="AJ629" s="44"/>
      <c r="AK629" s="44"/>
      <c r="AL629" s="14"/>
    </row>
    <row r="630" spans="1:38" s="7" customFormat="1" x14ac:dyDescent="0.15">
      <c r="A630" s="1"/>
      <c r="C630" s="13"/>
      <c r="D630" s="13"/>
      <c r="E630" s="14"/>
      <c r="F630" s="14"/>
      <c r="G630" s="14"/>
      <c r="H630" s="1"/>
      <c r="I630" s="1"/>
      <c r="J630" s="1"/>
      <c r="K630" s="1"/>
      <c r="L630" s="1"/>
      <c r="M630" s="1"/>
      <c r="N630" s="15"/>
      <c r="O630" s="15"/>
      <c r="P630" s="15"/>
      <c r="Q630" s="15"/>
      <c r="R630" s="15"/>
      <c r="S630" s="39"/>
      <c r="T630" s="15"/>
      <c r="U630" s="15"/>
      <c r="V630" s="15"/>
      <c r="W630" s="15"/>
      <c r="X630" s="15"/>
      <c r="Y630" s="15"/>
      <c r="Z630" s="15"/>
      <c r="AA630" s="15"/>
      <c r="AB630" s="15"/>
      <c r="AC630" s="39"/>
      <c r="AD630" s="15"/>
      <c r="AE630" s="15"/>
      <c r="AF630" s="15"/>
      <c r="AG630" s="44"/>
      <c r="AH630" s="44"/>
      <c r="AI630" s="44"/>
      <c r="AJ630" s="44"/>
      <c r="AK630" s="44"/>
      <c r="AL630" s="14"/>
    </row>
    <row r="631" spans="1:38" s="7" customFormat="1" x14ac:dyDescent="0.15">
      <c r="A631" s="1"/>
      <c r="C631" s="13"/>
      <c r="D631" s="13"/>
      <c r="E631" s="14"/>
      <c r="F631" s="14"/>
      <c r="G631" s="14"/>
      <c r="H631" s="1"/>
      <c r="I631" s="1"/>
      <c r="J631" s="1"/>
      <c r="K631" s="1"/>
      <c r="L631" s="1"/>
      <c r="M631" s="1"/>
      <c r="N631" s="15"/>
      <c r="O631" s="15"/>
      <c r="P631" s="15"/>
      <c r="Q631" s="15"/>
      <c r="R631" s="15"/>
      <c r="S631" s="39"/>
      <c r="T631" s="15"/>
      <c r="U631" s="15"/>
      <c r="V631" s="15"/>
      <c r="W631" s="15"/>
      <c r="X631" s="15"/>
      <c r="Y631" s="15"/>
      <c r="Z631" s="15"/>
      <c r="AA631" s="15"/>
      <c r="AB631" s="15"/>
      <c r="AC631" s="39"/>
      <c r="AD631" s="15"/>
      <c r="AE631" s="15"/>
      <c r="AF631" s="15"/>
      <c r="AG631" s="44"/>
      <c r="AH631" s="44"/>
      <c r="AI631" s="44"/>
      <c r="AJ631" s="44"/>
      <c r="AK631" s="44"/>
      <c r="AL631" s="14"/>
    </row>
    <row r="632" spans="1:38" s="7" customFormat="1" x14ac:dyDescent="0.15">
      <c r="A632" s="1"/>
      <c r="C632" s="13"/>
      <c r="D632" s="13"/>
      <c r="E632" s="14"/>
      <c r="F632" s="14"/>
      <c r="G632" s="14"/>
      <c r="H632" s="1"/>
      <c r="I632" s="1"/>
      <c r="J632" s="1"/>
      <c r="K632" s="1"/>
      <c r="L632" s="1"/>
      <c r="M632" s="1"/>
      <c r="N632" s="15"/>
      <c r="O632" s="15"/>
      <c r="P632" s="15"/>
      <c r="Q632" s="15"/>
      <c r="R632" s="15"/>
      <c r="S632" s="39"/>
      <c r="T632" s="15"/>
      <c r="U632" s="15"/>
      <c r="V632" s="15"/>
      <c r="W632" s="15"/>
      <c r="X632" s="15"/>
      <c r="Y632" s="15"/>
      <c r="Z632" s="15"/>
      <c r="AA632" s="15"/>
      <c r="AB632" s="15"/>
      <c r="AC632" s="39"/>
      <c r="AD632" s="15"/>
      <c r="AE632" s="15"/>
      <c r="AF632" s="15"/>
      <c r="AG632" s="44"/>
      <c r="AH632" s="44"/>
      <c r="AI632" s="44"/>
      <c r="AJ632" s="44"/>
      <c r="AK632" s="44"/>
      <c r="AL632" s="14"/>
    </row>
    <row r="633" spans="1:38" s="7" customFormat="1" x14ac:dyDescent="0.15">
      <c r="A633" s="1"/>
      <c r="C633" s="13"/>
      <c r="D633" s="13"/>
      <c r="E633" s="14"/>
      <c r="F633" s="14"/>
      <c r="G633" s="14"/>
      <c r="H633" s="1"/>
      <c r="I633" s="1"/>
      <c r="J633" s="1"/>
      <c r="K633" s="1"/>
      <c r="L633" s="1"/>
      <c r="M633" s="1"/>
      <c r="N633" s="15"/>
      <c r="O633" s="15"/>
      <c r="P633" s="15"/>
      <c r="Q633" s="15"/>
      <c r="R633" s="15"/>
      <c r="S633" s="39"/>
      <c r="T633" s="15"/>
      <c r="U633" s="15"/>
      <c r="V633" s="15"/>
      <c r="W633" s="15"/>
      <c r="X633" s="15"/>
      <c r="Y633" s="15"/>
      <c r="Z633" s="15"/>
      <c r="AA633" s="15"/>
      <c r="AB633" s="15"/>
      <c r="AC633" s="39"/>
      <c r="AD633" s="15"/>
      <c r="AE633" s="15"/>
      <c r="AF633" s="15"/>
      <c r="AG633" s="44"/>
      <c r="AH633" s="44"/>
      <c r="AI633" s="44"/>
      <c r="AJ633" s="44"/>
      <c r="AK633" s="44"/>
      <c r="AL633" s="14"/>
    </row>
    <row r="634" spans="1:38" s="7" customFormat="1" x14ac:dyDescent="0.15">
      <c r="A634" s="1"/>
      <c r="C634" s="13"/>
      <c r="D634" s="13"/>
      <c r="E634" s="14"/>
      <c r="F634" s="14"/>
      <c r="G634" s="14"/>
      <c r="H634" s="1"/>
      <c r="I634" s="1"/>
      <c r="J634" s="1"/>
      <c r="K634" s="1"/>
      <c r="L634" s="1"/>
      <c r="M634" s="1"/>
      <c r="N634" s="15"/>
      <c r="O634" s="15"/>
      <c r="P634" s="15"/>
      <c r="Q634" s="15"/>
      <c r="R634" s="15"/>
      <c r="S634" s="39"/>
      <c r="T634" s="15"/>
      <c r="U634" s="15"/>
      <c r="V634" s="15"/>
      <c r="W634" s="15"/>
      <c r="X634" s="15"/>
      <c r="Y634" s="15"/>
      <c r="Z634" s="15"/>
      <c r="AA634" s="15"/>
      <c r="AB634" s="15"/>
      <c r="AC634" s="39"/>
      <c r="AD634" s="15"/>
      <c r="AE634" s="15"/>
      <c r="AF634" s="15"/>
      <c r="AG634" s="44"/>
      <c r="AH634" s="44"/>
      <c r="AI634" s="44"/>
      <c r="AJ634" s="44"/>
      <c r="AK634" s="44"/>
      <c r="AL634" s="14"/>
    </row>
    <row r="635" spans="1:38" s="7" customFormat="1" x14ac:dyDescent="0.15">
      <c r="A635" s="1"/>
      <c r="C635" s="13"/>
      <c r="D635" s="13"/>
      <c r="E635" s="14"/>
      <c r="F635" s="14"/>
      <c r="G635" s="14"/>
      <c r="H635" s="1"/>
      <c r="I635" s="1"/>
      <c r="J635" s="1"/>
      <c r="K635" s="1"/>
      <c r="L635" s="1"/>
      <c r="M635" s="1"/>
      <c r="N635" s="15"/>
      <c r="O635" s="15"/>
      <c r="P635" s="15"/>
      <c r="Q635" s="15"/>
      <c r="R635" s="15"/>
      <c r="S635" s="39"/>
      <c r="T635" s="15"/>
      <c r="U635" s="15"/>
      <c r="V635" s="15"/>
      <c r="W635" s="15"/>
      <c r="X635" s="15"/>
      <c r="Y635" s="15"/>
      <c r="Z635" s="15"/>
      <c r="AA635" s="15"/>
      <c r="AB635" s="15"/>
      <c r="AC635" s="39"/>
      <c r="AD635" s="15"/>
      <c r="AE635" s="15"/>
      <c r="AF635" s="15"/>
      <c r="AG635" s="44"/>
      <c r="AH635" s="44"/>
      <c r="AI635" s="44"/>
      <c r="AJ635" s="44"/>
      <c r="AK635" s="44"/>
      <c r="AL635" s="14"/>
    </row>
    <row r="636" spans="1:38" s="7" customFormat="1" x14ac:dyDescent="0.15">
      <c r="A636" s="1"/>
      <c r="C636" s="13"/>
      <c r="D636" s="13"/>
      <c r="E636" s="14"/>
      <c r="F636" s="14"/>
      <c r="G636" s="14"/>
      <c r="H636" s="1"/>
      <c r="I636" s="1"/>
      <c r="J636" s="1"/>
      <c r="K636" s="1"/>
      <c r="L636" s="1"/>
      <c r="M636" s="1"/>
      <c r="N636" s="15"/>
      <c r="O636" s="15"/>
      <c r="P636" s="15"/>
      <c r="Q636" s="15"/>
      <c r="R636" s="15"/>
      <c r="S636" s="39"/>
      <c r="T636" s="15"/>
      <c r="U636" s="15"/>
      <c r="V636" s="15"/>
      <c r="W636" s="15"/>
      <c r="X636" s="15"/>
      <c r="Y636" s="15"/>
      <c r="Z636" s="15"/>
      <c r="AA636" s="15"/>
      <c r="AB636" s="15"/>
      <c r="AC636" s="39"/>
      <c r="AD636" s="15"/>
      <c r="AE636" s="15"/>
      <c r="AF636" s="15"/>
      <c r="AG636" s="44"/>
      <c r="AH636" s="44"/>
      <c r="AI636" s="44"/>
      <c r="AJ636" s="44"/>
      <c r="AK636" s="44"/>
      <c r="AL636" s="14"/>
    </row>
    <row r="637" spans="1:38" s="7" customFormat="1" x14ac:dyDescent="0.15">
      <c r="A637" s="1"/>
      <c r="C637" s="13"/>
      <c r="D637" s="13"/>
      <c r="E637" s="14"/>
      <c r="F637" s="14"/>
      <c r="G637" s="14"/>
      <c r="H637" s="1"/>
      <c r="I637" s="1"/>
      <c r="J637" s="1"/>
      <c r="K637" s="1"/>
      <c r="L637" s="1"/>
      <c r="M637" s="1"/>
      <c r="N637" s="15"/>
      <c r="O637" s="15"/>
      <c r="P637" s="15"/>
      <c r="Q637" s="15"/>
      <c r="R637" s="15"/>
      <c r="S637" s="39"/>
      <c r="T637" s="15"/>
      <c r="U637" s="15"/>
      <c r="V637" s="15"/>
      <c r="W637" s="15"/>
      <c r="X637" s="15"/>
      <c r="Y637" s="15"/>
      <c r="Z637" s="15"/>
      <c r="AA637" s="15"/>
      <c r="AB637" s="15"/>
      <c r="AC637" s="39"/>
      <c r="AD637" s="15"/>
      <c r="AE637" s="15"/>
      <c r="AF637" s="15"/>
      <c r="AG637" s="44"/>
      <c r="AH637" s="44"/>
      <c r="AI637" s="44"/>
      <c r="AJ637" s="44"/>
      <c r="AK637" s="44"/>
      <c r="AL637" s="14"/>
    </row>
    <row r="638" spans="1:38" s="7" customFormat="1" x14ac:dyDescent="0.15">
      <c r="A638" s="1"/>
      <c r="C638" s="13"/>
      <c r="D638" s="13"/>
      <c r="E638" s="14"/>
      <c r="F638" s="14"/>
      <c r="G638" s="14"/>
      <c r="H638" s="1"/>
      <c r="I638" s="1"/>
      <c r="J638" s="1"/>
      <c r="K638" s="1"/>
      <c r="L638" s="1"/>
      <c r="M638" s="1"/>
      <c r="N638" s="15"/>
      <c r="O638" s="15"/>
      <c r="P638" s="15"/>
      <c r="Q638" s="15"/>
      <c r="R638" s="15"/>
      <c r="S638" s="39"/>
      <c r="T638" s="15"/>
      <c r="U638" s="15"/>
      <c r="V638" s="15"/>
      <c r="W638" s="15"/>
      <c r="X638" s="15"/>
      <c r="Y638" s="15"/>
      <c r="Z638" s="15"/>
      <c r="AA638" s="15"/>
      <c r="AB638" s="15"/>
      <c r="AC638" s="39"/>
      <c r="AD638" s="15"/>
      <c r="AE638" s="15"/>
      <c r="AF638" s="15"/>
      <c r="AG638" s="44"/>
      <c r="AH638" s="44"/>
      <c r="AI638" s="44"/>
      <c r="AJ638" s="44"/>
      <c r="AK638" s="44"/>
      <c r="AL638" s="14"/>
    </row>
    <row r="639" spans="1:38" s="7" customFormat="1" x14ac:dyDescent="0.15">
      <c r="A639" s="1"/>
      <c r="C639" s="13"/>
      <c r="D639" s="13"/>
      <c r="E639" s="14"/>
      <c r="F639" s="14"/>
      <c r="G639" s="14"/>
      <c r="H639" s="1"/>
      <c r="I639" s="1"/>
      <c r="J639" s="1"/>
      <c r="K639" s="1"/>
      <c r="L639" s="1"/>
      <c r="M639" s="1"/>
      <c r="N639" s="15"/>
      <c r="O639" s="15"/>
      <c r="P639" s="15"/>
      <c r="Q639" s="15"/>
      <c r="R639" s="15"/>
      <c r="S639" s="39"/>
      <c r="T639" s="15"/>
      <c r="U639" s="15"/>
      <c r="V639" s="15"/>
      <c r="W639" s="15"/>
      <c r="X639" s="15"/>
      <c r="Y639" s="15"/>
      <c r="Z639" s="15"/>
      <c r="AA639" s="15"/>
      <c r="AB639" s="15"/>
      <c r="AC639" s="39"/>
      <c r="AD639" s="15"/>
      <c r="AE639" s="15"/>
      <c r="AF639" s="15"/>
      <c r="AG639" s="44"/>
      <c r="AH639" s="44"/>
      <c r="AI639" s="44"/>
      <c r="AJ639" s="44"/>
      <c r="AK639" s="44"/>
      <c r="AL639" s="14"/>
    </row>
    <row r="640" spans="1:38" s="7" customFormat="1" x14ac:dyDescent="0.15">
      <c r="A640" s="1"/>
      <c r="C640" s="13"/>
      <c r="D640" s="13"/>
      <c r="E640" s="14"/>
      <c r="F640" s="14"/>
      <c r="G640" s="14"/>
      <c r="H640" s="1"/>
      <c r="I640" s="1"/>
      <c r="J640" s="1"/>
      <c r="K640" s="1"/>
      <c r="L640" s="1"/>
      <c r="M640" s="1"/>
      <c r="N640" s="15"/>
      <c r="O640" s="15"/>
      <c r="P640" s="15"/>
      <c r="Q640" s="15"/>
      <c r="R640" s="15"/>
      <c r="S640" s="39"/>
      <c r="T640" s="15"/>
      <c r="U640" s="15"/>
      <c r="V640" s="15"/>
      <c r="W640" s="15"/>
      <c r="X640" s="15"/>
      <c r="Y640" s="15"/>
      <c r="Z640" s="15"/>
      <c r="AA640" s="15"/>
      <c r="AB640" s="15"/>
      <c r="AC640" s="39"/>
      <c r="AD640" s="15"/>
      <c r="AE640" s="15"/>
      <c r="AF640" s="15"/>
      <c r="AG640" s="44"/>
      <c r="AH640" s="44"/>
      <c r="AI640" s="44"/>
      <c r="AJ640" s="44"/>
      <c r="AK640" s="44"/>
      <c r="AL640" s="14"/>
    </row>
    <row r="641" spans="1:38" s="7" customFormat="1" x14ac:dyDescent="0.15">
      <c r="A641" s="1"/>
      <c r="C641" s="13"/>
      <c r="D641" s="13"/>
      <c r="E641" s="14"/>
      <c r="F641" s="14"/>
      <c r="G641" s="14"/>
      <c r="H641" s="1"/>
      <c r="I641" s="1"/>
      <c r="J641" s="1"/>
      <c r="K641" s="1"/>
      <c r="L641" s="1"/>
      <c r="M641" s="1"/>
      <c r="N641" s="15"/>
      <c r="O641" s="15"/>
      <c r="P641" s="15"/>
      <c r="Q641" s="15"/>
      <c r="R641" s="15"/>
      <c r="S641" s="39"/>
      <c r="T641" s="15"/>
      <c r="U641" s="15"/>
      <c r="V641" s="15"/>
      <c r="W641" s="15"/>
      <c r="X641" s="15"/>
      <c r="Y641" s="15"/>
      <c r="Z641" s="15"/>
      <c r="AA641" s="15"/>
      <c r="AB641" s="15"/>
      <c r="AC641" s="39"/>
      <c r="AD641" s="15"/>
      <c r="AE641" s="15"/>
      <c r="AF641" s="15"/>
      <c r="AG641" s="44"/>
      <c r="AH641" s="44"/>
      <c r="AI641" s="44"/>
      <c r="AJ641" s="44"/>
      <c r="AK641" s="44"/>
      <c r="AL641" s="14"/>
    </row>
    <row r="642" spans="1:38" s="7" customFormat="1" x14ac:dyDescent="0.15">
      <c r="A642" s="1"/>
      <c r="C642" s="13"/>
      <c r="D642" s="13"/>
      <c r="E642" s="14"/>
      <c r="F642" s="14"/>
      <c r="G642" s="14"/>
      <c r="H642" s="1"/>
      <c r="I642" s="1"/>
      <c r="J642" s="1"/>
      <c r="K642" s="1"/>
      <c r="L642" s="1"/>
      <c r="M642" s="1"/>
      <c r="N642" s="15"/>
      <c r="O642" s="15"/>
      <c r="P642" s="15"/>
      <c r="Q642" s="15"/>
      <c r="R642" s="15"/>
      <c r="S642" s="39"/>
      <c r="T642" s="15"/>
      <c r="U642" s="15"/>
      <c r="V642" s="15"/>
      <c r="W642" s="15"/>
      <c r="X642" s="15"/>
      <c r="Y642" s="15"/>
      <c r="Z642" s="15"/>
      <c r="AA642" s="15"/>
      <c r="AB642" s="15"/>
      <c r="AC642" s="39"/>
      <c r="AD642" s="15"/>
      <c r="AE642" s="15"/>
      <c r="AF642" s="15"/>
      <c r="AG642" s="44"/>
      <c r="AH642" s="44"/>
      <c r="AI642" s="44"/>
      <c r="AJ642" s="44"/>
      <c r="AK642" s="44"/>
      <c r="AL642" s="14"/>
    </row>
    <row r="643" spans="1:38" s="7" customFormat="1" x14ac:dyDescent="0.15">
      <c r="A643" s="1"/>
      <c r="C643" s="13"/>
      <c r="D643" s="13"/>
      <c r="E643" s="14"/>
      <c r="F643" s="14"/>
      <c r="G643" s="14"/>
      <c r="H643" s="1"/>
      <c r="I643" s="1"/>
      <c r="J643" s="1"/>
      <c r="K643" s="1"/>
      <c r="L643" s="1"/>
      <c r="M643" s="1"/>
      <c r="N643" s="15"/>
      <c r="O643" s="15"/>
      <c r="P643" s="15"/>
      <c r="Q643" s="15"/>
      <c r="R643" s="15"/>
      <c r="S643" s="39"/>
      <c r="T643" s="15"/>
      <c r="U643" s="15"/>
      <c r="V643" s="15"/>
      <c r="W643" s="15"/>
      <c r="X643" s="15"/>
      <c r="Y643" s="15"/>
      <c r="Z643" s="15"/>
      <c r="AA643" s="15"/>
      <c r="AB643" s="15"/>
      <c r="AC643" s="39"/>
      <c r="AD643" s="15"/>
      <c r="AE643" s="15"/>
      <c r="AF643" s="15"/>
      <c r="AG643" s="44"/>
      <c r="AH643" s="44"/>
      <c r="AI643" s="44"/>
      <c r="AJ643" s="44"/>
      <c r="AK643" s="44"/>
      <c r="AL643" s="14"/>
    </row>
    <row r="644" spans="1:38" s="7" customFormat="1" x14ac:dyDescent="0.15">
      <c r="A644" s="1"/>
      <c r="C644" s="13"/>
      <c r="D644" s="13"/>
      <c r="E644" s="14"/>
      <c r="F644" s="14"/>
      <c r="G644" s="14"/>
      <c r="H644" s="1"/>
      <c r="I644" s="1"/>
      <c r="J644" s="1"/>
      <c r="K644" s="1"/>
      <c r="L644" s="1"/>
      <c r="M644" s="1"/>
      <c r="N644" s="15"/>
      <c r="O644" s="15"/>
      <c r="P644" s="15"/>
      <c r="Q644" s="15"/>
      <c r="R644" s="15"/>
      <c r="S644" s="39"/>
      <c r="T644" s="15"/>
      <c r="U644" s="15"/>
      <c r="V644" s="15"/>
      <c r="W644" s="15"/>
      <c r="X644" s="15"/>
      <c r="Y644" s="15"/>
      <c r="Z644" s="15"/>
      <c r="AA644" s="15"/>
      <c r="AB644" s="15"/>
      <c r="AC644" s="39"/>
      <c r="AD644" s="15"/>
      <c r="AE644" s="15"/>
      <c r="AF644" s="15"/>
      <c r="AG644" s="44"/>
      <c r="AH644" s="44"/>
      <c r="AI644" s="44"/>
      <c r="AJ644" s="44"/>
      <c r="AK644" s="44"/>
      <c r="AL644" s="14"/>
    </row>
    <row r="645" spans="1:38" s="7" customFormat="1" x14ac:dyDescent="0.15">
      <c r="A645" s="1"/>
      <c r="C645" s="13"/>
      <c r="D645" s="13"/>
      <c r="E645" s="14"/>
      <c r="F645" s="14"/>
      <c r="G645" s="14"/>
      <c r="H645" s="1"/>
      <c r="I645" s="1"/>
      <c r="J645" s="1"/>
      <c r="K645" s="1"/>
      <c r="L645" s="1"/>
      <c r="M645" s="1"/>
      <c r="N645" s="15"/>
      <c r="O645" s="15"/>
      <c r="P645" s="15"/>
      <c r="Q645" s="15"/>
      <c r="R645" s="15"/>
      <c r="S645" s="39"/>
      <c r="T645" s="15"/>
      <c r="U645" s="15"/>
      <c r="V645" s="15"/>
      <c r="W645" s="15"/>
      <c r="X645" s="15"/>
      <c r="Y645" s="15"/>
      <c r="Z645" s="15"/>
      <c r="AA645" s="15"/>
      <c r="AB645" s="15"/>
      <c r="AC645" s="39"/>
      <c r="AD645" s="15"/>
      <c r="AE645" s="15"/>
      <c r="AF645" s="15"/>
      <c r="AG645" s="44"/>
      <c r="AH645" s="44"/>
      <c r="AI645" s="44"/>
      <c r="AJ645" s="44"/>
      <c r="AK645" s="44"/>
      <c r="AL645" s="14"/>
    </row>
    <row r="646" spans="1:38" s="7" customFormat="1" x14ac:dyDescent="0.15">
      <c r="A646" s="1"/>
      <c r="C646" s="13"/>
      <c r="D646" s="13"/>
      <c r="E646" s="14"/>
      <c r="F646" s="14"/>
      <c r="G646" s="14"/>
      <c r="H646" s="1"/>
      <c r="I646" s="1"/>
      <c r="J646" s="1"/>
      <c r="K646" s="1"/>
      <c r="L646" s="1"/>
      <c r="M646" s="1"/>
      <c r="N646" s="15"/>
      <c r="O646" s="15"/>
      <c r="P646" s="15"/>
      <c r="Q646" s="15"/>
      <c r="R646" s="15"/>
      <c r="S646" s="39"/>
      <c r="T646" s="15"/>
      <c r="U646" s="15"/>
      <c r="V646" s="15"/>
      <c r="W646" s="15"/>
      <c r="X646" s="15"/>
      <c r="Y646" s="15"/>
      <c r="Z646" s="15"/>
      <c r="AA646" s="15"/>
      <c r="AB646" s="15"/>
      <c r="AC646" s="39"/>
      <c r="AD646" s="15"/>
      <c r="AE646" s="15"/>
      <c r="AF646" s="15"/>
      <c r="AG646" s="44"/>
      <c r="AH646" s="44"/>
      <c r="AI646" s="44"/>
      <c r="AJ646" s="44"/>
      <c r="AK646" s="44"/>
      <c r="AL646" s="14"/>
    </row>
    <row r="647" spans="1:38" s="7" customFormat="1" x14ac:dyDescent="0.15">
      <c r="A647" s="1"/>
      <c r="C647" s="13"/>
      <c r="D647" s="13"/>
      <c r="E647" s="14"/>
      <c r="F647" s="14"/>
      <c r="G647" s="14"/>
      <c r="H647" s="1"/>
      <c r="I647" s="1"/>
      <c r="J647" s="1"/>
      <c r="K647" s="1"/>
      <c r="L647" s="1"/>
      <c r="M647" s="1"/>
      <c r="N647" s="15"/>
      <c r="O647" s="15"/>
      <c r="P647" s="15"/>
      <c r="Q647" s="15"/>
      <c r="R647" s="15"/>
      <c r="S647" s="39"/>
      <c r="T647" s="15"/>
      <c r="U647" s="15"/>
      <c r="V647" s="15"/>
      <c r="W647" s="15"/>
      <c r="X647" s="15"/>
      <c r="Y647" s="15"/>
      <c r="Z647" s="15"/>
      <c r="AA647" s="15"/>
      <c r="AB647" s="15"/>
      <c r="AC647" s="39"/>
      <c r="AD647" s="15"/>
      <c r="AE647" s="15"/>
      <c r="AF647" s="15"/>
      <c r="AG647" s="44"/>
      <c r="AH647" s="44"/>
      <c r="AI647" s="44"/>
      <c r="AJ647" s="44"/>
      <c r="AK647" s="44"/>
      <c r="AL647" s="14"/>
    </row>
    <row r="648" spans="1:38" s="7" customFormat="1" x14ac:dyDescent="0.15">
      <c r="A648" s="1"/>
      <c r="C648" s="13"/>
      <c r="D648" s="13"/>
      <c r="E648" s="14"/>
      <c r="F648" s="14"/>
      <c r="G648" s="14"/>
      <c r="H648" s="1"/>
      <c r="I648" s="1"/>
      <c r="J648" s="1"/>
      <c r="K648" s="1"/>
      <c r="L648" s="1"/>
      <c r="M648" s="1"/>
      <c r="N648" s="15"/>
      <c r="O648" s="15"/>
      <c r="P648" s="15"/>
      <c r="Q648" s="15"/>
      <c r="R648" s="15"/>
      <c r="S648" s="39"/>
      <c r="T648" s="15"/>
      <c r="U648" s="15"/>
      <c r="V648" s="15"/>
      <c r="W648" s="15"/>
      <c r="X648" s="15"/>
      <c r="Y648" s="15"/>
      <c r="Z648" s="15"/>
      <c r="AA648" s="15"/>
      <c r="AB648" s="15"/>
      <c r="AC648" s="39"/>
      <c r="AD648" s="15"/>
      <c r="AE648" s="15"/>
      <c r="AF648" s="15"/>
      <c r="AG648" s="44"/>
      <c r="AH648" s="44"/>
      <c r="AI648" s="44"/>
      <c r="AJ648" s="44"/>
      <c r="AK648" s="44"/>
      <c r="AL648" s="14"/>
    </row>
    <row r="649" spans="1:38" s="7" customFormat="1" x14ac:dyDescent="0.15">
      <c r="A649" s="1"/>
      <c r="C649" s="13"/>
      <c r="D649" s="13"/>
      <c r="E649" s="14"/>
      <c r="F649" s="14"/>
      <c r="G649" s="14"/>
      <c r="H649" s="1"/>
      <c r="I649" s="1"/>
      <c r="J649" s="1"/>
      <c r="K649" s="1"/>
      <c r="L649" s="1"/>
      <c r="M649" s="1"/>
      <c r="N649" s="15"/>
      <c r="O649" s="15"/>
      <c r="P649" s="15"/>
      <c r="Q649" s="15"/>
      <c r="R649" s="15"/>
      <c r="S649" s="39"/>
      <c r="T649" s="15"/>
      <c r="U649" s="15"/>
      <c r="V649" s="15"/>
      <c r="W649" s="15"/>
      <c r="X649" s="15"/>
      <c r="Y649" s="15"/>
      <c r="Z649" s="15"/>
      <c r="AA649" s="15"/>
      <c r="AB649" s="15"/>
      <c r="AC649" s="39"/>
      <c r="AD649" s="15"/>
      <c r="AE649" s="15"/>
      <c r="AF649" s="15"/>
      <c r="AG649" s="44"/>
      <c r="AH649" s="44"/>
      <c r="AI649" s="44"/>
      <c r="AJ649" s="44"/>
      <c r="AK649" s="44"/>
      <c r="AL649" s="14"/>
    </row>
    <row r="650" spans="1:38" s="7" customFormat="1" x14ac:dyDescent="0.15">
      <c r="A650" s="1"/>
      <c r="C650" s="13"/>
      <c r="D650" s="13"/>
      <c r="E650" s="14"/>
      <c r="F650" s="14"/>
      <c r="G650" s="14"/>
      <c r="H650" s="1"/>
      <c r="I650" s="1"/>
      <c r="J650" s="1"/>
      <c r="K650" s="1"/>
      <c r="L650" s="1"/>
      <c r="M650" s="1"/>
      <c r="N650" s="15"/>
      <c r="O650" s="15"/>
      <c r="P650" s="15"/>
      <c r="Q650" s="15"/>
      <c r="R650" s="15"/>
      <c r="S650" s="39"/>
      <c r="T650" s="15"/>
      <c r="U650" s="15"/>
      <c r="V650" s="15"/>
      <c r="W650" s="15"/>
      <c r="X650" s="15"/>
      <c r="Y650" s="15"/>
      <c r="Z650" s="15"/>
      <c r="AA650" s="15"/>
      <c r="AB650" s="15"/>
      <c r="AC650" s="39"/>
      <c r="AD650" s="15"/>
      <c r="AE650" s="15"/>
      <c r="AF650" s="15"/>
      <c r="AG650" s="44"/>
      <c r="AH650" s="44"/>
      <c r="AI650" s="44"/>
      <c r="AJ650" s="44"/>
      <c r="AK650" s="44"/>
      <c r="AL650" s="14"/>
    </row>
    <row r="651" spans="1:38" s="7" customFormat="1" x14ac:dyDescent="0.15">
      <c r="A651" s="1"/>
      <c r="C651" s="13"/>
      <c r="D651" s="13"/>
      <c r="E651" s="14"/>
      <c r="F651" s="14"/>
      <c r="G651" s="14"/>
      <c r="H651" s="1"/>
      <c r="I651" s="1"/>
      <c r="J651" s="1"/>
      <c r="K651" s="1"/>
      <c r="L651" s="1"/>
      <c r="M651" s="1"/>
      <c r="N651" s="15"/>
      <c r="O651" s="15"/>
      <c r="P651" s="15"/>
      <c r="Q651" s="15"/>
      <c r="R651" s="15"/>
      <c r="S651" s="39"/>
      <c r="T651" s="15"/>
      <c r="U651" s="15"/>
      <c r="V651" s="15"/>
      <c r="W651" s="15"/>
      <c r="X651" s="15"/>
      <c r="Y651" s="15"/>
      <c r="Z651" s="15"/>
      <c r="AA651" s="15"/>
      <c r="AB651" s="15"/>
      <c r="AC651" s="39"/>
      <c r="AD651" s="15"/>
      <c r="AE651" s="15"/>
      <c r="AF651" s="15"/>
      <c r="AG651" s="44"/>
      <c r="AH651" s="44"/>
      <c r="AI651" s="44"/>
      <c r="AJ651" s="44"/>
      <c r="AK651" s="44"/>
      <c r="AL651" s="14"/>
    </row>
    <row r="652" spans="1:38" s="7" customFormat="1" x14ac:dyDescent="0.15">
      <c r="A652" s="1"/>
      <c r="C652" s="13"/>
      <c r="D652" s="13"/>
      <c r="E652" s="14"/>
      <c r="F652" s="14"/>
      <c r="G652" s="14"/>
      <c r="H652" s="1"/>
      <c r="I652" s="1"/>
      <c r="J652" s="1"/>
      <c r="K652" s="1"/>
      <c r="L652" s="1"/>
      <c r="M652" s="1"/>
      <c r="N652" s="15"/>
      <c r="O652" s="15"/>
      <c r="P652" s="15"/>
      <c r="Q652" s="15"/>
      <c r="R652" s="15"/>
      <c r="S652" s="39"/>
      <c r="T652" s="15"/>
      <c r="U652" s="15"/>
      <c r="V652" s="15"/>
      <c r="W652" s="15"/>
      <c r="X652" s="15"/>
      <c r="Y652" s="15"/>
      <c r="Z652" s="15"/>
      <c r="AA652" s="15"/>
      <c r="AB652" s="15"/>
      <c r="AC652" s="39"/>
      <c r="AD652" s="15"/>
      <c r="AE652" s="15"/>
      <c r="AF652" s="15"/>
      <c r="AG652" s="44"/>
      <c r="AH652" s="44"/>
      <c r="AI652" s="44"/>
      <c r="AJ652" s="44"/>
      <c r="AK652" s="44"/>
      <c r="AL652" s="14"/>
    </row>
    <row r="653" spans="1:38" s="7" customFormat="1" x14ac:dyDescent="0.15">
      <c r="A653" s="1"/>
      <c r="C653" s="13"/>
      <c r="D653" s="13"/>
      <c r="E653" s="14"/>
      <c r="F653" s="14"/>
      <c r="G653" s="14"/>
      <c r="H653" s="1"/>
      <c r="I653" s="1"/>
      <c r="J653" s="1"/>
      <c r="K653" s="1"/>
      <c r="L653" s="1"/>
      <c r="M653" s="1"/>
      <c r="N653" s="15"/>
      <c r="O653" s="15"/>
      <c r="P653" s="15"/>
      <c r="Q653" s="15"/>
      <c r="R653" s="15"/>
      <c r="S653" s="39"/>
      <c r="T653" s="15"/>
      <c r="U653" s="15"/>
      <c r="V653" s="15"/>
      <c r="W653" s="15"/>
      <c r="X653" s="15"/>
      <c r="Y653" s="15"/>
      <c r="Z653" s="15"/>
      <c r="AA653" s="15"/>
      <c r="AB653" s="15"/>
      <c r="AC653" s="39"/>
      <c r="AD653" s="15"/>
      <c r="AE653" s="15"/>
      <c r="AF653" s="15"/>
      <c r="AG653" s="44"/>
      <c r="AH653" s="44"/>
      <c r="AI653" s="44"/>
      <c r="AJ653" s="44"/>
      <c r="AK653" s="44"/>
      <c r="AL653" s="14"/>
    </row>
    <row r="654" spans="1:38" s="7" customFormat="1" x14ac:dyDescent="0.15">
      <c r="A654" s="1"/>
      <c r="C654" s="13"/>
      <c r="D654" s="13"/>
      <c r="E654" s="14"/>
      <c r="F654" s="14"/>
      <c r="G654" s="14"/>
      <c r="H654" s="1"/>
      <c r="I654" s="1"/>
      <c r="J654" s="1"/>
      <c r="K654" s="1"/>
      <c r="L654" s="1"/>
      <c r="M654" s="1"/>
      <c r="N654" s="15"/>
      <c r="O654" s="15"/>
      <c r="P654" s="15"/>
      <c r="Q654" s="15"/>
      <c r="R654" s="15"/>
      <c r="S654" s="39"/>
      <c r="T654" s="15"/>
      <c r="U654" s="15"/>
      <c r="V654" s="15"/>
      <c r="W654" s="15"/>
      <c r="X654" s="15"/>
      <c r="Y654" s="15"/>
      <c r="Z654" s="15"/>
      <c r="AA654" s="15"/>
      <c r="AB654" s="15"/>
      <c r="AC654" s="39"/>
      <c r="AD654" s="15"/>
      <c r="AE654" s="15"/>
      <c r="AF654" s="15"/>
      <c r="AG654" s="44"/>
      <c r="AH654" s="44"/>
      <c r="AI654" s="44"/>
      <c r="AJ654" s="44"/>
      <c r="AK654" s="44"/>
      <c r="AL654" s="14"/>
    </row>
    <row r="655" spans="1:38" s="7" customFormat="1" x14ac:dyDescent="0.15">
      <c r="A655" s="1"/>
      <c r="C655" s="13"/>
      <c r="D655" s="13"/>
      <c r="E655" s="14"/>
      <c r="F655" s="14"/>
      <c r="G655" s="14"/>
      <c r="H655" s="1"/>
      <c r="I655" s="1"/>
      <c r="J655" s="1"/>
      <c r="K655" s="1"/>
      <c r="L655" s="1"/>
      <c r="M655" s="1"/>
      <c r="N655" s="15"/>
      <c r="O655" s="15"/>
      <c r="P655" s="15"/>
      <c r="Q655" s="15"/>
      <c r="R655" s="15"/>
      <c r="S655" s="39"/>
      <c r="T655" s="15"/>
      <c r="U655" s="15"/>
      <c r="V655" s="15"/>
      <c r="W655" s="15"/>
      <c r="X655" s="15"/>
      <c r="Y655" s="15"/>
      <c r="Z655" s="15"/>
      <c r="AA655" s="15"/>
      <c r="AB655" s="15"/>
      <c r="AC655" s="39"/>
      <c r="AD655" s="15"/>
      <c r="AE655" s="15"/>
      <c r="AF655" s="15"/>
      <c r="AG655" s="44"/>
      <c r="AH655" s="44"/>
      <c r="AI655" s="44"/>
      <c r="AJ655" s="44"/>
      <c r="AK655" s="44"/>
      <c r="AL655" s="14"/>
    </row>
    <row r="656" spans="1:38" s="7" customFormat="1" x14ac:dyDescent="0.15">
      <c r="A656" s="1"/>
      <c r="C656" s="13"/>
      <c r="D656" s="13"/>
      <c r="E656" s="14"/>
      <c r="F656" s="14"/>
      <c r="G656" s="14"/>
      <c r="H656" s="1"/>
      <c r="I656" s="1"/>
      <c r="J656" s="1"/>
      <c r="K656" s="1"/>
      <c r="L656" s="1"/>
      <c r="M656" s="1"/>
      <c r="N656" s="15"/>
      <c r="O656" s="15"/>
      <c r="P656" s="15"/>
      <c r="Q656" s="15"/>
      <c r="R656" s="15"/>
      <c r="S656" s="39"/>
      <c r="T656" s="15"/>
      <c r="U656" s="15"/>
      <c r="V656" s="15"/>
      <c r="W656" s="15"/>
      <c r="X656" s="15"/>
      <c r="Y656" s="15"/>
      <c r="Z656" s="15"/>
      <c r="AA656" s="15"/>
      <c r="AB656" s="15"/>
      <c r="AC656" s="39"/>
      <c r="AD656" s="15"/>
      <c r="AE656" s="15"/>
      <c r="AF656" s="15"/>
      <c r="AG656" s="44"/>
      <c r="AH656" s="44"/>
      <c r="AI656" s="44"/>
      <c r="AJ656" s="44"/>
      <c r="AK656" s="44"/>
      <c r="AL656" s="14"/>
    </row>
    <row r="657" spans="1:38" s="7" customFormat="1" x14ac:dyDescent="0.15">
      <c r="A657" s="1"/>
      <c r="C657" s="13"/>
      <c r="D657" s="13"/>
      <c r="E657" s="14"/>
      <c r="F657" s="14"/>
      <c r="G657" s="14"/>
      <c r="H657" s="1"/>
      <c r="I657" s="1"/>
      <c r="J657" s="1"/>
      <c r="K657" s="1"/>
      <c r="L657" s="1"/>
      <c r="M657" s="1"/>
      <c r="N657" s="15"/>
      <c r="O657" s="15"/>
      <c r="P657" s="15"/>
      <c r="Q657" s="15"/>
      <c r="R657" s="15"/>
      <c r="S657" s="39"/>
      <c r="T657" s="15"/>
      <c r="U657" s="15"/>
      <c r="V657" s="15"/>
      <c r="W657" s="15"/>
      <c r="X657" s="15"/>
      <c r="Y657" s="15"/>
      <c r="Z657" s="15"/>
      <c r="AA657" s="15"/>
      <c r="AB657" s="15"/>
      <c r="AC657" s="39"/>
      <c r="AD657" s="15"/>
      <c r="AE657" s="15"/>
      <c r="AF657" s="15"/>
      <c r="AG657" s="44"/>
      <c r="AH657" s="44"/>
      <c r="AI657" s="44"/>
      <c r="AJ657" s="44"/>
      <c r="AK657" s="44"/>
      <c r="AL657" s="14"/>
    </row>
    <row r="658" spans="1:38" s="7" customFormat="1" x14ac:dyDescent="0.15">
      <c r="A658" s="1"/>
      <c r="C658" s="13"/>
      <c r="D658" s="13"/>
      <c r="E658" s="14"/>
      <c r="F658" s="14"/>
      <c r="G658" s="14"/>
      <c r="H658" s="1"/>
      <c r="I658" s="1"/>
      <c r="J658" s="1"/>
      <c r="K658" s="1"/>
      <c r="L658" s="1"/>
      <c r="M658" s="1"/>
      <c r="N658" s="15"/>
      <c r="O658" s="15"/>
      <c r="P658" s="15"/>
      <c r="Q658" s="15"/>
      <c r="R658" s="15"/>
      <c r="S658" s="39"/>
      <c r="T658" s="15"/>
      <c r="U658" s="15"/>
      <c r="V658" s="15"/>
      <c r="W658" s="15"/>
      <c r="X658" s="15"/>
      <c r="Y658" s="15"/>
      <c r="Z658" s="15"/>
      <c r="AA658" s="15"/>
      <c r="AB658" s="15"/>
      <c r="AC658" s="39"/>
      <c r="AD658" s="15"/>
      <c r="AE658" s="15"/>
      <c r="AF658" s="15"/>
      <c r="AG658" s="44"/>
      <c r="AH658" s="44"/>
      <c r="AI658" s="44"/>
      <c r="AJ658" s="44"/>
      <c r="AK658" s="44"/>
      <c r="AL658" s="14"/>
    </row>
    <row r="659" spans="1:38" s="7" customFormat="1" x14ac:dyDescent="0.15">
      <c r="A659" s="1"/>
      <c r="C659" s="13"/>
      <c r="D659" s="13"/>
      <c r="E659" s="14"/>
      <c r="F659" s="14"/>
      <c r="G659" s="14"/>
      <c r="H659" s="1"/>
      <c r="I659" s="1"/>
      <c r="J659" s="1"/>
      <c r="K659" s="1"/>
      <c r="L659" s="1"/>
      <c r="M659" s="1"/>
      <c r="N659" s="15"/>
      <c r="O659" s="15"/>
      <c r="P659" s="15"/>
      <c r="Q659" s="15"/>
      <c r="R659" s="15"/>
      <c r="S659" s="39"/>
      <c r="T659" s="15"/>
      <c r="U659" s="15"/>
      <c r="V659" s="15"/>
      <c r="W659" s="15"/>
      <c r="X659" s="15"/>
      <c r="Y659" s="15"/>
      <c r="Z659" s="15"/>
      <c r="AA659" s="15"/>
      <c r="AB659" s="15"/>
      <c r="AC659" s="39"/>
      <c r="AD659" s="15"/>
      <c r="AE659" s="15"/>
      <c r="AF659" s="15"/>
      <c r="AG659" s="44"/>
      <c r="AH659" s="44"/>
      <c r="AI659" s="44"/>
      <c r="AJ659" s="44"/>
      <c r="AK659" s="44"/>
      <c r="AL659" s="14"/>
    </row>
    <row r="660" spans="1:38" s="7" customFormat="1" x14ac:dyDescent="0.15">
      <c r="A660" s="1"/>
      <c r="C660" s="13"/>
      <c r="D660" s="13"/>
      <c r="E660" s="14"/>
      <c r="F660" s="14"/>
      <c r="G660" s="14"/>
      <c r="H660" s="1"/>
      <c r="I660" s="1"/>
      <c r="J660" s="1"/>
      <c r="K660" s="1"/>
      <c r="L660" s="1"/>
      <c r="M660" s="1"/>
      <c r="N660" s="15"/>
      <c r="O660" s="15"/>
      <c r="P660" s="15"/>
      <c r="Q660" s="15"/>
      <c r="R660" s="15"/>
      <c r="S660" s="39"/>
      <c r="T660" s="15"/>
      <c r="U660" s="15"/>
      <c r="V660" s="15"/>
      <c r="W660" s="15"/>
      <c r="X660" s="15"/>
      <c r="Y660" s="15"/>
      <c r="Z660" s="15"/>
      <c r="AA660" s="15"/>
      <c r="AB660" s="15"/>
      <c r="AC660" s="39"/>
      <c r="AD660" s="15"/>
      <c r="AE660" s="15"/>
      <c r="AF660" s="15"/>
      <c r="AG660" s="44"/>
      <c r="AH660" s="44"/>
      <c r="AI660" s="44"/>
      <c r="AJ660" s="44"/>
      <c r="AK660" s="44"/>
      <c r="AL660" s="14"/>
    </row>
    <row r="661" spans="1:38" s="7" customFormat="1" x14ac:dyDescent="0.15">
      <c r="A661" s="1"/>
      <c r="C661" s="13"/>
      <c r="D661" s="13"/>
      <c r="E661" s="14"/>
      <c r="F661" s="14"/>
      <c r="G661" s="14"/>
      <c r="H661" s="1"/>
      <c r="I661" s="1"/>
      <c r="J661" s="1"/>
      <c r="K661" s="1"/>
      <c r="L661" s="1"/>
      <c r="M661" s="1"/>
      <c r="N661" s="15"/>
      <c r="O661" s="15"/>
      <c r="P661" s="15"/>
      <c r="Q661" s="15"/>
      <c r="R661" s="15"/>
      <c r="S661" s="39"/>
      <c r="T661" s="15"/>
      <c r="U661" s="15"/>
      <c r="V661" s="15"/>
      <c r="W661" s="15"/>
      <c r="X661" s="15"/>
      <c r="Y661" s="15"/>
      <c r="Z661" s="15"/>
      <c r="AA661" s="15"/>
      <c r="AB661" s="15"/>
      <c r="AC661" s="39"/>
      <c r="AD661" s="15"/>
      <c r="AE661" s="15"/>
      <c r="AF661" s="15"/>
      <c r="AG661" s="44"/>
      <c r="AH661" s="44"/>
      <c r="AI661" s="44"/>
      <c r="AJ661" s="44"/>
      <c r="AK661" s="44"/>
      <c r="AL661" s="14"/>
    </row>
    <row r="662" spans="1:38" s="7" customFormat="1" x14ac:dyDescent="0.15">
      <c r="A662" s="1"/>
      <c r="C662" s="13"/>
      <c r="D662" s="13"/>
      <c r="E662" s="14"/>
      <c r="F662" s="14"/>
      <c r="G662" s="14"/>
      <c r="H662" s="1"/>
      <c r="I662" s="1"/>
      <c r="J662" s="1"/>
      <c r="K662" s="1"/>
      <c r="L662" s="1"/>
      <c r="M662" s="1"/>
      <c r="N662" s="15"/>
      <c r="O662" s="15"/>
      <c r="P662" s="15"/>
      <c r="Q662" s="15"/>
      <c r="R662" s="15"/>
      <c r="S662" s="39"/>
      <c r="T662" s="15"/>
      <c r="U662" s="15"/>
      <c r="V662" s="15"/>
      <c r="W662" s="15"/>
      <c r="X662" s="15"/>
      <c r="Y662" s="15"/>
      <c r="Z662" s="15"/>
      <c r="AA662" s="15"/>
      <c r="AB662" s="15"/>
      <c r="AC662" s="39"/>
      <c r="AD662" s="15"/>
      <c r="AE662" s="15"/>
      <c r="AF662" s="15"/>
      <c r="AG662" s="44"/>
      <c r="AH662" s="44"/>
      <c r="AI662" s="44"/>
      <c r="AJ662" s="44"/>
      <c r="AK662" s="44"/>
      <c r="AL662" s="14"/>
    </row>
    <row r="663" spans="1:38" s="7" customFormat="1" x14ac:dyDescent="0.15">
      <c r="A663" s="1"/>
      <c r="C663" s="13"/>
      <c r="D663" s="13"/>
      <c r="E663" s="14"/>
      <c r="F663" s="14"/>
      <c r="G663" s="14"/>
      <c r="H663" s="1"/>
      <c r="I663" s="1"/>
      <c r="J663" s="1"/>
      <c r="K663" s="1"/>
      <c r="L663" s="1"/>
      <c r="M663" s="1"/>
      <c r="N663" s="15"/>
      <c r="O663" s="15"/>
      <c r="P663" s="15"/>
      <c r="Q663" s="15"/>
      <c r="R663" s="15"/>
      <c r="S663" s="39"/>
      <c r="T663" s="15"/>
      <c r="U663" s="15"/>
      <c r="V663" s="15"/>
      <c r="W663" s="15"/>
      <c r="X663" s="15"/>
      <c r="Y663" s="15"/>
      <c r="Z663" s="15"/>
      <c r="AA663" s="15"/>
      <c r="AB663" s="15"/>
      <c r="AC663" s="39"/>
      <c r="AD663" s="15"/>
      <c r="AE663" s="15"/>
      <c r="AF663" s="15"/>
      <c r="AG663" s="44"/>
      <c r="AH663" s="44"/>
      <c r="AI663" s="44"/>
      <c r="AJ663" s="44"/>
      <c r="AK663" s="44"/>
      <c r="AL663" s="14"/>
    </row>
    <row r="664" spans="1:38" s="7" customFormat="1" x14ac:dyDescent="0.15">
      <c r="A664" s="1"/>
      <c r="C664" s="13"/>
      <c r="D664" s="13"/>
      <c r="E664" s="14"/>
      <c r="F664" s="14"/>
      <c r="G664" s="14"/>
      <c r="H664" s="1"/>
      <c r="I664" s="1"/>
      <c r="J664" s="1"/>
      <c r="K664" s="1"/>
      <c r="L664" s="1"/>
      <c r="M664" s="1"/>
      <c r="N664" s="15"/>
      <c r="O664" s="15"/>
      <c r="P664" s="15"/>
      <c r="Q664" s="15"/>
      <c r="R664" s="15"/>
      <c r="S664" s="39"/>
      <c r="T664" s="15"/>
      <c r="U664" s="15"/>
      <c r="V664" s="15"/>
      <c r="W664" s="15"/>
      <c r="X664" s="15"/>
      <c r="Y664" s="15"/>
      <c r="Z664" s="15"/>
      <c r="AA664" s="15"/>
      <c r="AB664" s="15"/>
      <c r="AC664" s="39"/>
      <c r="AD664" s="15"/>
      <c r="AE664" s="15"/>
      <c r="AF664" s="15"/>
      <c r="AG664" s="44"/>
      <c r="AH664" s="44"/>
      <c r="AI664" s="44"/>
      <c r="AJ664" s="44"/>
      <c r="AK664" s="44"/>
      <c r="AL664" s="14"/>
    </row>
    <row r="665" spans="1:38" s="7" customFormat="1" x14ac:dyDescent="0.15">
      <c r="A665" s="1"/>
      <c r="C665" s="13"/>
      <c r="D665" s="13"/>
      <c r="E665" s="14"/>
      <c r="F665" s="14"/>
      <c r="G665" s="14"/>
      <c r="H665" s="1"/>
      <c r="I665" s="1"/>
      <c r="J665" s="1"/>
      <c r="K665" s="1"/>
      <c r="L665" s="1"/>
      <c r="M665" s="1"/>
      <c r="N665" s="15"/>
      <c r="O665" s="15"/>
      <c r="P665" s="15"/>
      <c r="Q665" s="15"/>
      <c r="R665" s="15"/>
      <c r="S665" s="39"/>
      <c r="T665" s="15"/>
      <c r="U665" s="15"/>
      <c r="V665" s="15"/>
      <c r="W665" s="15"/>
      <c r="X665" s="15"/>
      <c r="Y665" s="15"/>
      <c r="Z665" s="15"/>
      <c r="AA665" s="15"/>
      <c r="AB665" s="15"/>
      <c r="AC665" s="39"/>
      <c r="AD665" s="15"/>
      <c r="AE665" s="15"/>
      <c r="AF665" s="15"/>
      <c r="AG665" s="44"/>
      <c r="AH665" s="44"/>
      <c r="AI665" s="44"/>
      <c r="AJ665" s="44"/>
      <c r="AK665" s="44"/>
      <c r="AL665" s="14"/>
    </row>
    <row r="666" spans="1:38" s="7" customFormat="1" x14ac:dyDescent="0.15">
      <c r="A666" s="1"/>
      <c r="C666" s="13"/>
      <c r="D666" s="13"/>
      <c r="E666" s="14"/>
      <c r="F666" s="14"/>
      <c r="G666" s="14"/>
      <c r="H666" s="1"/>
      <c r="I666" s="1"/>
      <c r="J666" s="1"/>
      <c r="K666" s="1"/>
      <c r="L666" s="1"/>
      <c r="M666" s="1"/>
      <c r="N666" s="15"/>
      <c r="O666" s="15"/>
      <c r="P666" s="15"/>
      <c r="Q666" s="15"/>
      <c r="R666" s="15"/>
      <c r="S666" s="39"/>
      <c r="T666" s="15"/>
      <c r="U666" s="15"/>
      <c r="V666" s="15"/>
      <c r="W666" s="15"/>
      <c r="X666" s="15"/>
      <c r="Y666" s="15"/>
      <c r="Z666" s="15"/>
      <c r="AA666" s="15"/>
      <c r="AB666" s="15"/>
      <c r="AC666" s="39"/>
      <c r="AD666" s="15"/>
      <c r="AE666" s="15"/>
      <c r="AF666" s="15"/>
      <c r="AG666" s="44"/>
      <c r="AH666" s="44"/>
      <c r="AI666" s="44"/>
      <c r="AJ666" s="44"/>
      <c r="AK666" s="44"/>
      <c r="AL666" s="14"/>
    </row>
    <row r="667" spans="1:38" s="7" customFormat="1" x14ac:dyDescent="0.15">
      <c r="A667" s="1"/>
      <c r="C667" s="13"/>
      <c r="D667" s="13"/>
      <c r="E667" s="14"/>
      <c r="F667" s="14"/>
      <c r="G667" s="14"/>
      <c r="H667" s="1"/>
      <c r="I667" s="1"/>
      <c r="J667" s="1"/>
      <c r="K667" s="1"/>
      <c r="L667" s="1"/>
      <c r="M667" s="1"/>
      <c r="N667" s="15"/>
      <c r="O667" s="15"/>
      <c r="P667" s="15"/>
      <c r="Q667" s="15"/>
      <c r="R667" s="15"/>
      <c r="S667" s="39"/>
      <c r="T667" s="15"/>
      <c r="U667" s="15"/>
      <c r="V667" s="15"/>
      <c r="W667" s="15"/>
      <c r="X667" s="15"/>
      <c r="Y667" s="15"/>
      <c r="Z667" s="15"/>
      <c r="AA667" s="15"/>
      <c r="AB667" s="15"/>
      <c r="AC667" s="39"/>
      <c r="AD667" s="15"/>
      <c r="AE667" s="15"/>
      <c r="AF667" s="15"/>
      <c r="AG667" s="44"/>
      <c r="AH667" s="44"/>
      <c r="AI667" s="44"/>
      <c r="AJ667" s="44"/>
      <c r="AK667" s="44"/>
      <c r="AL667" s="14"/>
    </row>
    <row r="668" spans="1:38" s="7" customFormat="1" x14ac:dyDescent="0.15">
      <c r="A668" s="1"/>
      <c r="C668" s="13"/>
      <c r="D668" s="13"/>
      <c r="E668" s="14"/>
      <c r="F668" s="14"/>
      <c r="G668" s="14"/>
      <c r="H668" s="1"/>
      <c r="I668" s="1"/>
      <c r="J668" s="1"/>
      <c r="K668" s="1"/>
      <c r="L668" s="1"/>
      <c r="M668" s="1"/>
      <c r="N668" s="15"/>
      <c r="O668" s="15"/>
      <c r="P668" s="15"/>
      <c r="Q668" s="15"/>
      <c r="R668" s="15"/>
      <c r="S668" s="39"/>
      <c r="T668" s="15"/>
      <c r="U668" s="15"/>
      <c r="V668" s="15"/>
      <c r="W668" s="15"/>
      <c r="X668" s="15"/>
      <c r="Y668" s="15"/>
      <c r="Z668" s="15"/>
      <c r="AA668" s="15"/>
      <c r="AB668" s="15"/>
      <c r="AC668" s="39"/>
      <c r="AD668" s="15"/>
      <c r="AE668" s="15"/>
      <c r="AF668" s="15"/>
      <c r="AG668" s="44"/>
      <c r="AH668" s="44"/>
      <c r="AI668" s="44"/>
      <c r="AJ668" s="44"/>
      <c r="AK668" s="44"/>
      <c r="AL668" s="14"/>
    </row>
    <row r="669" spans="1:38" s="7" customFormat="1" x14ac:dyDescent="0.15">
      <c r="A669" s="1"/>
      <c r="C669" s="13"/>
      <c r="D669" s="13"/>
      <c r="E669" s="14"/>
      <c r="F669" s="14"/>
      <c r="G669" s="14"/>
      <c r="H669" s="1"/>
      <c r="I669" s="1"/>
      <c r="J669" s="1"/>
      <c r="K669" s="1"/>
      <c r="L669" s="1"/>
      <c r="M669" s="1"/>
      <c r="N669" s="15"/>
      <c r="O669" s="15"/>
      <c r="P669" s="15"/>
      <c r="Q669" s="15"/>
      <c r="R669" s="15"/>
      <c r="S669" s="39"/>
      <c r="T669" s="15"/>
      <c r="U669" s="15"/>
      <c r="V669" s="15"/>
      <c r="W669" s="15"/>
      <c r="X669" s="15"/>
      <c r="Y669" s="15"/>
      <c r="Z669" s="15"/>
      <c r="AA669" s="15"/>
      <c r="AB669" s="15"/>
      <c r="AC669" s="39"/>
      <c r="AD669" s="15"/>
      <c r="AE669" s="15"/>
      <c r="AF669" s="15"/>
      <c r="AG669" s="44"/>
      <c r="AH669" s="44"/>
      <c r="AI669" s="44"/>
      <c r="AJ669" s="44"/>
      <c r="AK669" s="44"/>
      <c r="AL669" s="14"/>
    </row>
    <row r="670" spans="1:38" s="7" customFormat="1" x14ac:dyDescent="0.15">
      <c r="A670" s="1"/>
      <c r="C670" s="13"/>
      <c r="D670" s="13"/>
      <c r="E670" s="14"/>
      <c r="F670" s="14"/>
      <c r="G670" s="14"/>
      <c r="H670" s="1"/>
      <c r="I670" s="1"/>
      <c r="J670" s="1"/>
      <c r="K670" s="1"/>
      <c r="L670" s="1"/>
      <c r="M670" s="1"/>
      <c r="N670" s="15"/>
      <c r="O670" s="15"/>
      <c r="P670" s="15"/>
      <c r="Q670" s="15"/>
      <c r="R670" s="15"/>
      <c r="S670" s="39"/>
      <c r="T670" s="15"/>
      <c r="U670" s="15"/>
      <c r="V670" s="15"/>
      <c r="W670" s="15"/>
      <c r="X670" s="15"/>
      <c r="Y670" s="15"/>
      <c r="Z670" s="15"/>
      <c r="AA670" s="15"/>
      <c r="AB670" s="15"/>
      <c r="AC670" s="39"/>
      <c r="AD670" s="15"/>
      <c r="AE670" s="15"/>
      <c r="AF670" s="15"/>
      <c r="AG670" s="44"/>
      <c r="AH670" s="44"/>
      <c r="AI670" s="44"/>
      <c r="AJ670" s="44"/>
      <c r="AK670" s="44"/>
      <c r="AL670" s="14"/>
    </row>
    <row r="671" spans="1:38" s="7" customFormat="1" x14ac:dyDescent="0.15">
      <c r="A671" s="1"/>
      <c r="C671" s="13"/>
      <c r="D671" s="13"/>
      <c r="E671" s="14"/>
      <c r="F671" s="14"/>
      <c r="G671" s="14"/>
      <c r="H671" s="1"/>
      <c r="I671" s="1"/>
      <c r="J671" s="1"/>
      <c r="K671" s="1"/>
      <c r="L671" s="1"/>
      <c r="M671" s="1"/>
      <c r="N671" s="15"/>
      <c r="O671" s="15"/>
      <c r="P671" s="15"/>
      <c r="Q671" s="15"/>
      <c r="R671" s="15"/>
      <c r="S671" s="39"/>
      <c r="T671" s="15"/>
      <c r="U671" s="15"/>
      <c r="V671" s="15"/>
      <c r="W671" s="15"/>
      <c r="X671" s="15"/>
      <c r="Y671" s="15"/>
      <c r="Z671" s="15"/>
      <c r="AA671" s="15"/>
      <c r="AB671" s="15"/>
      <c r="AC671" s="39"/>
      <c r="AD671" s="15"/>
      <c r="AE671" s="15"/>
      <c r="AF671" s="15"/>
      <c r="AG671" s="44"/>
      <c r="AH671" s="44"/>
      <c r="AI671" s="44"/>
      <c r="AJ671" s="44"/>
      <c r="AK671" s="44"/>
      <c r="AL671" s="14"/>
    </row>
    <row r="672" spans="1:38" s="7" customFormat="1" x14ac:dyDescent="0.15">
      <c r="A672" s="1"/>
      <c r="C672" s="13"/>
      <c r="D672" s="13"/>
      <c r="E672" s="14"/>
      <c r="F672" s="14"/>
      <c r="G672" s="14"/>
      <c r="H672" s="1"/>
      <c r="I672" s="1"/>
      <c r="J672" s="1"/>
      <c r="K672" s="1"/>
      <c r="L672" s="1"/>
      <c r="M672" s="1"/>
      <c r="N672" s="15"/>
      <c r="O672" s="15"/>
      <c r="P672" s="15"/>
      <c r="Q672" s="15"/>
      <c r="R672" s="15"/>
      <c r="S672" s="39"/>
      <c r="T672" s="15"/>
      <c r="U672" s="15"/>
      <c r="V672" s="15"/>
      <c r="W672" s="15"/>
      <c r="X672" s="15"/>
      <c r="Y672" s="15"/>
      <c r="Z672" s="15"/>
      <c r="AA672" s="15"/>
      <c r="AB672" s="15"/>
      <c r="AC672" s="39"/>
      <c r="AD672" s="15"/>
      <c r="AE672" s="15"/>
      <c r="AF672" s="15"/>
      <c r="AG672" s="44"/>
      <c r="AH672" s="44"/>
      <c r="AI672" s="44"/>
      <c r="AJ672" s="44"/>
      <c r="AK672" s="44"/>
      <c r="AL672" s="14"/>
    </row>
    <row r="673" spans="1:38" s="7" customFormat="1" x14ac:dyDescent="0.15">
      <c r="A673" s="1"/>
      <c r="C673" s="13"/>
      <c r="D673" s="13"/>
      <c r="E673" s="14"/>
      <c r="F673" s="14"/>
      <c r="G673" s="14"/>
      <c r="H673" s="1"/>
      <c r="I673" s="1"/>
      <c r="J673" s="1"/>
      <c r="K673" s="1"/>
      <c r="L673" s="1"/>
      <c r="M673" s="1"/>
      <c r="N673" s="15"/>
      <c r="O673" s="15"/>
      <c r="P673" s="15"/>
      <c r="Q673" s="15"/>
      <c r="R673" s="15"/>
      <c r="S673" s="39"/>
      <c r="T673" s="15"/>
      <c r="U673" s="15"/>
      <c r="V673" s="15"/>
      <c r="W673" s="15"/>
      <c r="X673" s="15"/>
      <c r="Y673" s="15"/>
      <c r="Z673" s="15"/>
      <c r="AA673" s="15"/>
      <c r="AB673" s="15"/>
      <c r="AC673" s="39"/>
      <c r="AD673" s="15"/>
      <c r="AE673" s="15"/>
      <c r="AF673" s="15"/>
      <c r="AG673" s="44"/>
      <c r="AH673" s="44"/>
      <c r="AI673" s="44"/>
      <c r="AJ673" s="44"/>
      <c r="AK673" s="44"/>
      <c r="AL673" s="14"/>
    </row>
    <row r="674" spans="1:38" s="7" customFormat="1" x14ac:dyDescent="0.15">
      <c r="A674" s="1"/>
      <c r="C674" s="13"/>
      <c r="D674" s="13"/>
      <c r="E674" s="14"/>
      <c r="F674" s="14"/>
      <c r="G674" s="14"/>
      <c r="H674" s="1"/>
      <c r="I674" s="1"/>
      <c r="J674" s="1"/>
      <c r="K674" s="1"/>
      <c r="L674" s="1"/>
      <c r="M674" s="1"/>
      <c r="N674" s="15"/>
      <c r="O674" s="15"/>
      <c r="P674" s="15"/>
      <c r="Q674" s="15"/>
      <c r="R674" s="15"/>
      <c r="S674" s="39"/>
      <c r="T674" s="15"/>
      <c r="U674" s="15"/>
      <c r="V674" s="15"/>
      <c r="W674" s="15"/>
      <c r="X674" s="15"/>
      <c r="Y674" s="15"/>
      <c r="Z674" s="15"/>
      <c r="AA674" s="15"/>
      <c r="AB674" s="15"/>
      <c r="AC674" s="39"/>
      <c r="AD674" s="15"/>
      <c r="AE674" s="15"/>
      <c r="AF674" s="15"/>
      <c r="AG674" s="44"/>
      <c r="AH674" s="44"/>
      <c r="AI674" s="44"/>
      <c r="AJ674" s="44"/>
      <c r="AK674" s="44"/>
      <c r="AL674" s="14"/>
    </row>
    <row r="675" spans="1:38" s="7" customFormat="1" x14ac:dyDescent="0.15">
      <c r="A675" s="1"/>
      <c r="C675" s="13"/>
      <c r="D675" s="13"/>
      <c r="E675" s="14"/>
      <c r="F675" s="14"/>
      <c r="G675" s="14"/>
      <c r="H675" s="1"/>
      <c r="I675" s="1"/>
      <c r="J675" s="1"/>
      <c r="K675" s="1"/>
      <c r="L675" s="1"/>
      <c r="M675" s="1"/>
      <c r="N675" s="15"/>
      <c r="O675" s="15"/>
      <c r="P675" s="15"/>
      <c r="Q675" s="15"/>
      <c r="R675" s="15"/>
      <c r="S675" s="39"/>
      <c r="T675" s="15"/>
      <c r="U675" s="15"/>
      <c r="V675" s="15"/>
      <c r="W675" s="15"/>
      <c r="X675" s="15"/>
      <c r="Y675" s="15"/>
      <c r="Z675" s="15"/>
      <c r="AA675" s="15"/>
      <c r="AB675" s="15"/>
      <c r="AC675" s="39"/>
      <c r="AD675" s="15"/>
      <c r="AE675" s="15"/>
      <c r="AF675" s="15"/>
      <c r="AG675" s="44"/>
      <c r="AH675" s="44"/>
      <c r="AI675" s="44"/>
      <c r="AJ675" s="44"/>
      <c r="AK675" s="44"/>
      <c r="AL675" s="14"/>
    </row>
    <row r="676" spans="1:38" s="7" customFormat="1" x14ac:dyDescent="0.15">
      <c r="A676" s="1"/>
      <c r="C676" s="13"/>
      <c r="D676" s="13"/>
      <c r="E676" s="14"/>
      <c r="F676" s="14"/>
      <c r="G676" s="14"/>
      <c r="H676" s="1"/>
      <c r="I676" s="1"/>
      <c r="J676" s="1"/>
      <c r="K676" s="1"/>
      <c r="L676" s="1"/>
      <c r="M676" s="1"/>
      <c r="N676" s="15"/>
      <c r="O676" s="15"/>
      <c r="P676" s="15"/>
      <c r="Q676" s="15"/>
      <c r="R676" s="15"/>
      <c r="S676" s="39"/>
      <c r="T676" s="15"/>
      <c r="U676" s="15"/>
      <c r="V676" s="15"/>
      <c r="W676" s="15"/>
      <c r="X676" s="15"/>
      <c r="Y676" s="15"/>
      <c r="Z676" s="15"/>
      <c r="AA676" s="15"/>
      <c r="AB676" s="15"/>
      <c r="AC676" s="39"/>
      <c r="AD676" s="15"/>
      <c r="AE676" s="15"/>
      <c r="AF676" s="15"/>
      <c r="AG676" s="44"/>
      <c r="AH676" s="44"/>
      <c r="AI676" s="44"/>
      <c r="AJ676" s="44"/>
      <c r="AK676" s="44"/>
      <c r="AL676" s="14"/>
    </row>
    <row r="677" spans="1:38" s="7" customFormat="1" x14ac:dyDescent="0.15">
      <c r="A677" s="1"/>
      <c r="C677" s="13"/>
      <c r="D677" s="13"/>
      <c r="E677" s="14"/>
      <c r="F677" s="14"/>
      <c r="G677" s="14"/>
      <c r="H677" s="1"/>
      <c r="I677" s="1"/>
      <c r="J677" s="1"/>
      <c r="K677" s="1"/>
      <c r="L677" s="1"/>
      <c r="M677" s="1"/>
      <c r="N677" s="15"/>
      <c r="O677" s="15"/>
      <c r="P677" s="15"/>
      <c r="Q677" s="15"/>
      <c r="R677" s="15"/>
      <c r="S677" s="39"/>
      <c r="T677" s="15"/>
      <c r="U677" s="15"/>
      <c r="V677" s="15"/>
      <c r="W677" s="15"/>
      <c r="X677" s="15"/>
      <c r="Y677" s="15"/>
      <c r="Z677" s="15"/>
      <c r="AA677" s="15"/>
      <c r="AB677" s="15"/>
      <c r="AC677" s="39"/>
      <c r="AD677" s="15"/>
      <c r="AE677" s="15"/>
      <c r="AF677" s="15"/>
      <c r="AG677" s="44"/>
      <c r="AH677" s="44"/>
      <c r="AI677" s="44"/>
      <c r="AJ677" s="44"/>
      <c r="AK677" s="44"/>
      <c r="AL677" s="14"/>
    </row>
    <row r="678" spans="1:38" s="7" customFormat="1" x14ac:dyDescent="0.15">
      <c r="A678" s="1"/>
      <c r="C678" s="13"/>
      <c r="D678" s="13"/>
      <c r="E678" s="14"/>
      <c r="F678" s="14"/>
      <c r="G678" s="14"/>
      <c r="H678" s="1"/>
      <c r="I678" s="1"/>
      <c r="J678" s="1"/>
      <c r="K678" s="1"/>
      <c r="L678" s="1"/>
      <c r="M678" s="1"/>
      <c r="N678" s="15"/>
      <c r="O678" s="15"/>
      <c r="P678" s="15"/>
      <c r="Q678" s="15"/>
      <c r="R678" s="15"/>
      <c r="S678" s="39"/>
      <c r="T678" s="15"/>
      <c r="U678" s="15"/>
      <c r="V678" s="15"/>
      <c r="W678" s="15"/>
      <c r="X678" s="15"/>
      <c r="Y678" s="15"/>
      <c r="Z678" s="15"/>
      <c r="AA678" s="15"/>
      <c r="AB678" s="15"/>
      <c r="AC678" s="39"/>
      <c r="AD678" s="15"/>
      <c r="AE678" s="15"/>
      <c r="AF678" s="15"/>
      <c r="AG678" s="44"/>
      <c r="AH678" s="44"/>
      <c r="AI678" s="44"/>
      <c r="AJ678" s="44"/>
      <c r="AK678" s="44"/>
      <c r="AL678" s="14"/>
    </row>
    <row r="679" spans="1:38" s="7" customFormat="1" x14ac:dyDescent="0.15">
      <c r="A679" s="1"/>
      <c r="C679" s="13"/>
      <c r="D679" s="13"/>
      <c r="E679" s="14"/>
      <c r="F679" s="14"/>
      <c r="G679" s="14"/>
      <c r="H679" s="1"/>
      <c r="I679" s="1"/>
      <c r="J679" s="1"/>
      <c r="K679" s="1"/>
      <c r="L679" s="1"/>
      <c r="M679" s="1"/>
      <c r="N679" s="15"/>
      <c r="O679" s="15"/>
      <c r="P679" s="15"/>
      <c r="Q679" s="15"/>
      <c r="R679" s="15"/>
      <c r="S679" s="39"/>
      <c r="T679" s="15"/>
      <c r="U679" s="15"/>
      <c r="V679" s="15"/>
      <c r="W679" s="15"/>
      <c r="X679" s="15"/>
      <c r="Y679" s="15"/>
      <c r="Z679" s="15"/>
      <c r="AA679" s="15"/>
      <c r="AB679" s="15"/>
      <c r="AC679" s="39"/>
      <c r="AD679" s="15"/>
      <c r="AE679" s="15"/>
      <c r="AF679" s="15"/>
      <c r="AG679" s="44"/>
      <c r="AH679" s="44"/>
      <c r="AI679" s="44"/>
      <c r="AJ679" s="44"/>
      <c r="AK679" s="44"/>
      <c r="AL679" s="14"/>
    </row>
    <row r="680" spans="1:38" s="7" customFormat="1" x14ac:dyDescent="0.15">
      <c r="A680" s="1"/>
      <c r="C680" s="13"/>
      <c r="D680" s="13"/>
      <c r="E680" s="14"/>
      <c r="F680" s="14"/>
      <c r="G680" s="14"/>
      <c r="H680" s="1"/>
      <c r="I680" s="1"/>
      <c r="J680" s="1"/>
      <c r="K680" s="1"/>
      <c r="L680" s="1"/>
      <c r="M680" s="1"/>
      <c r="N680" s="15"/>
      <c r="O680" s="15"/>
      <c r="P680" s="15"/>
      <c r="Q680" s="15"/>
      <c r="R680" s="15"/>
      <c r="S680" s="39"/>
      <c r="T680" s="15"/>
      <c r="U680" s="15"/>
      <c r="V680" s="15"/>
      <c r="W680" s="15"/>
      <c r="X680" s="15"/>
      <c r="Y680" s="15"/>
      <c r="Z680" s="15"/>
      <c r="AA680" s="15"/>
      <c r="AB680" s="15"/>
      <c r="AC680" s="39"/>
      <c r="AD680" s="15"/>
      <c r="AE680" s="15"/>
      <c r="AF680" s="15"/>
      <c r="AG680" s="44"/>
      <c r="AH680" s="44"/>
      <c r="AI680" s="44"/>
      <c r="AJ680" s="44"/>
      <c r="AK680" s="44"/>
      <c r="AL680" s="14"/>
    </row>
    <row r="681" spans="1:38" s="7" customFormat="1" x14ac:dyDescent="0.15">
      <c r="A681" s="1"/>
      <c r="C681" s="13"/>
      <c r="D681" s="13"/>
      <c r="E681" s="14"/>
      <c r="F681" s="14"/>
      <c r="G681" s="14"/>
      <c r="H681" s="1"/>
      <c r="I681" s="1"/>
      <c r="J681" s="1"/>
      <c r="K681" s="1"/>
      <c r="L681" s="1"/>
      <c r="M681" s="1"/>
      <c r="N681" s="15"/>
      <c r="O681" s="15"/>
      <c r="P681" s="15"/>
      <c r="Q681" s="15"/>
      <c r="R681" s="15"/>
      <c r="S681" s="39"/>
      <c r="T681" s="15"/>
      <c r="U681" s="15"/>
      <c r="V681" s="15"/>
      <c r="W681" s="15"/>
      <c r="X681" s="15"/>
      <c r="Y681" s="15"/>
      <c r="Z681" s="15"/>
      <c r="AA681" s="15"/>
      <c r="AB681" s="15"/>
      <c r="AC681" s="39"/>
      <c r="AD681" s="15"/>
      <c r="AE681" s="15"/>
      <c r="AF681" s="15"/>
      <c r="AG681" s="44"/>
      <c r="AH681" s="44"/>
      <c r="AI681" s="44"/>
      <c r="AJ681" s="44"/>
      <c r="AK681" s="44"/>
      <c r="AL681" s="14"/>
    </row>
    <row r="682" spans="1:38" s="7" customFormat="1" x14ac:dyDescent="0.15">
      <c r="A682" s="1"/>
      <c r="C682" s="13"/>
      <c r="D682" s="13"/>
      <c r="E682" s="14"/>
      <c r="F682" s="14"/>
      <c r="G682" s="14"/>
      <c r="H682" s="1"/>
      <c r="I682" s="1"/>
      <c r="J682" s="1"/>
      <c r="K682" s="1"/>
      <c r="L682" s="1"/>
      <c r="M682" s="1"/>
      <c r="N682" s="15"/>
      <c r="O682" s="15"/>
      <c r="P682" s="15"/>
      <c r="Q682" s="15"/>
      <c r="R682" s="15"/>
      <c r="S682" s="39"/>
      <c r="T682" s="15"/>
      <c r="U682" s="15"/>
      <c r="V682" s="15"/>
      <c r="W682" s="15"/>
      <c r="X682" s="15"/>
      <c r="Y682" s="15"/>
      <c r="Z682" s="15"/>
      <c r="AA682" s="15"/>
      <c r="AB682" s="15"/>
      <c r="AC682" s="39"/>
      <c r="AD682" s="15"/>
      <c r="AE682" s="15"/>
      <c r="AF682" s="15"/>
      <c r="AG682" s="44"/>
      <c r="AH682" s="44"/>
      <c r="AI682" s="44"/>
      <c r="AJ682" s="44"/>
      <c r="AK682" s="44"/>
      <c r="AL682" s="14"/>
    </row>
    <row r="683" spans="1:38" s="7" customFormat="1" x14ac:dyDescent="0.15">
      <c r="A683" s="1"/>
      <c r="C683" s="13"/>
      <c r="D683" s="13"/>
      <c r="E683" s="14"/>
      <c r="F683" s="14"/>
      <c r="G683" s="14"/>
      <c r="H683" s="1"/>
      <c r="I683" s="1"/>
      <c r="J683" s="1"/>
      <c r="K683" s="1"/>
      <c r="L683" s="1"/>
      <c r="M683" s="1"/>
      <c r="N683" s="15"/>
      <c r="O683" s="15"/>
      <c r="P683" s="15"/>
      <c r="Q683" s="15"/>
      <c r="R683" s="15"/>
      <c r="S683" s="39"/>
      <c r="T683" s="15"/>
      <c r="U683" s="15"/>
      <c r="V683" s="15"/>
      <c r="W683" s="15"/>
      <c r="X683" s="15"/>
      <c r="Y683" s="15"/>
      <c r="Z683" s="15"/>
      <c r="AA683" s="15"/>
      <c r="AB683" s="15"/>
      <c r="AC683" s="39"/>
      <c r="AD683" s="15"/>
      <c r="AE683" s="15"/>
      <c r="AF683" s="15"/>
      <c r="AG683" s="44"/>
      <c r="AH683" s="44"/>
      <c r="AI683" s="44"/>
      <c r="AJ683" s="44"/>
      <c r="AK683" s="44"/>
      <c r="AL683" s="14"/>
    </row>
    <row r="684" spans="1:38" s="7" customFormat="1" x14ac:dyDescent="0.15">
      <c r="A684" s="1"/>
      <c r="C684" s="13"/>
      <c r="D684" s="13"/>
      <c r="E684" s="14"/>
      <c r="F684" s="14"/>
      <c r="G684" s="14"/>
      <c r="H684" s="1"/>
      <c r="I684" s="1"/>
      <c r="J684" s="1"/>
      <c r="K684" s="1"/>
      <c r="L684" s="1"/>
      <c r="M684" s="1"/>
      <c r="N684" s="15"/>
      <c r="O684" s="15"/>
      <c r="P684" s="15"/>
      <c r="Q684" s="15"/>
      <c r="R684" s="15"/>
      <c r="S684" s="39"/>
      <c r="T684" s="15"/>
      <c r="U684" s="15"/>
      <c r="V684" s="15"/>
      <c r="W684" s="15"/>
      <c r="X684" s="15"/>
      <c r="Y684" s="15"/>
      <c r="Z684" s="15"/>
      <c r="AA684" s="15"/>
      <c r="AB684" s="15"/>
      <c r="AC684" s="39"/>
      <c r="AD684" s="15"/>
      <c r="AE684" s="15"/>
      <c r="AF684" s="15"/>
      <c r="AG684" s="44"/>
      <c r="AH684" s="44"/>
      <c r="AI684" s="44"/>
      <c r="AJ684" s="44"/>
      <c r="AK684" s="44"/>
      <c r="AL684" s="14"/>
    </row>
    <row r="685" spans="1:38" s="7" customFormat="1" x14ac:dyDescent="0.15">
      <c r="A685" s="1"/>
      <c r="C685" s="13"/>
      <c r="D685" s="13"/>
      <c r="E685" s="14"/>
      <c r="F685" s="14"/>
      <c r="G685" s="14"/>
      <c r="H685" s="1"/>
      <c r="I685" s="1"/>
      <c r="J685" s="1"/>
      <c r="K685" s="1"/>
      <c r="L685" s="1"/>
      <c r="M685" s="1"/>
      <c r="N685" s="15"/>
      <c r="O685" s="15"/>
      <c r="P685" s="15"/>
      <c r="Q685" s="15"/>
      <c r="R685" s="15"/>
      <c r="S685" s="39"/>
      <c r="T685" s="15"/>
      <c r="U685" s="15"/>
      <c r="V685" s="15"/>
      <c r="W685" s="15"/>
      <c r="X685" s="15"/>
      <c r="Y685" s="15"/>
      <c r="Z685" s="15"/>
      <c r="AA685" s="15"/>
      <c r="AB685" s="15"/>
      <c r="AC685" s="39"/>
      <c r="AD685" s="15"/>
      <c r="AE685" s="15"/>
      <c r="AF685" s="15"/>
      <c r="AG685" s="44"/>
      <c r="AH685" s="44"/>
      <c r="AI685" s="44"/>
      <c r="AJ685" s="44"/>
      <c r="AK685" s="44"/>
      <c r="AL685" s="14"/>
    </row>
    <row r="686" spans="1:38" s="7" customFormat="1" x14ac:dyDescent="0.15">
      <c r="A686" s="1"/>
      <c r="C686" s="13"/>
      <c r="D686" s="13"/>
      <c r="E686" s="14"/>
      <c r="F686" s="14"/>
      <c r="G686" s="14"/>
      <c r="H686" s="1"/>
      <c r="I686" s="1"/>
      <c r="J686" s="1"/>
      <c r="K686" s="1"/>
      <c r="L686" s="1"/>
      <c r="M686" s="1"/>
      <c r="N686" s="15"/>
      <c r="O686" s="15"/>
      <c r="P686" s="15"/>
      <c r="Q686" s="15"/>
      <c r="R686" s="15"/>
      <c r="S686" s="39"/>
      <c r="T686" s="15"/>
      <c r="U686" s="15"/>
      <c r="V686" s="15"/>
      <c r="W686" s="15"/>
      <c r="X686" s="15"/>
      <c r="Y686" s="15"/>
      <c r="Z686" s="15"/>
      <c r="AA686" s="15"/>
      <c r="AB686" s="15"/>
      <c r="AC686" s="39"/>
      <c r="AD686" s="15"/>
      <c r="AE686" s="15"/>
      <c r="AF686" s="15"/>
      <c r="AG686" s="44"/>
      <c r="AH686" s="44"/>
      <c r="AI686" s="44"/>
      <c r="AJ686" s="44"/>
      <c r="AK686" s="44"/>
      <c r="AL686" s="14"/>
    </row>
    <row r="687" spans="1:38" s="7" customFormat="1" x14ac:dyDescent="0.15">
      <c r="A687" s="1"/>
      <c r="C687" s="13"/>
      <c r="D687" s="13"/>
      <c r="E687" s="14"/>
      <c r="F687" s="14"/>
      <c r="G687" s="14"/>
      <c r="H687" s="1"/>
      <c r="I687" s="1"/>
      <c r="J687" s="1"/>
      <c r="K687" s="1"/>
      <c r="L687" s="1"/>
      <c r="M687" s="1"/>
      <c r="N687" s="15"/>
      <c r="O687" s="15"/>
      <c r="P687" s="15"/>
      <c r="Q687" s="15"/>
      <c r="R687" s="15"/>
      <c r="S687" s="39"/>
      <c r="T687" s="15"/>
      <c r="U687" s="15"/>
      <c r="V687" s="15"/>
      <c r="W687" s="15"/>
      <c r="X687" s="15"/>
      <c r="Y687" s="15"/>
      <c r="Z687" s="15"/>
      <c r="AA687" s="15"/>
      <c r="AB687" s="15"/>
      <c r="AC687" s="39"/>
      <c r="AD687" s="15"/>
      <c r="AE687" s="15"/>
      <c r="AF687" s="15"/>
      <c r="AG687" s="44"/>
      <c r="AH687" s="44"/>
      <c r="AI687" s="44"/>
      <c r="AJ687" s="44"/>
      <c r="AK687" s="44"/>
      <c r="AL687" s="14"/>
    </row>
    <row r="688" spans="1:38" s="7" customFormat="1" x14ac:dyDescent="0.15">
      <c r="A688" s="1"/>
      <c r="C688" s="13"/>
      <c r="D688" s="13"/>
      <c r="E688" s="14"/>
      <c r="F688" s="14"/>
      <c r="G688" s="14"/>
      <c r="H688" s="1"/>
      <c r="I688" s="1"/>
      <c r="J688" s="1"/>
      <c r="K688" s="1"/>
      <c r="L688" s="1"/>
      <c r="M688" s="1"/>
      <c r="N688" s="15"/>
      <c r="O688" s="15"/>
      <c r="P688" s="15"/>
      <c r="Q688" s="15"/>
      <c r="R688" s="15"/>
      <c r="S688" s="39"/>
      <c r="T688" s="15"/>
      <c r="U688" s="15"/>
      <c r="V688" s="15"/>
      <c r="W688" s="15"/>
      <c r="X688" s="15"/>
      <c r="Y688" s="15"/>
      <c r="Z688" s="15"/>
      <c r="AA688" s="15"/>
      <c r="AB688" s="15"/>
      <c r="AC688" s="39"/>
      <c r="AD688" s="15"/>
      <c r="AE688" s="15"/>
      <c r="AF688" s="15"/>
      <c r="AG688" s="44"/>
      <c r="AH688" s="44"/>
      <c r="AI688" s="44"/>
      <c r="AJ688" s="44"/>
      <c r="AK688" s="44"/>
      <c r="AL688" s="14"/>
    </row>
    <row r="689" spans="1:38" s="7" customFormat="1" x14ac:dyDescent="0.15">
      <c r="A689" s="1"/>
      <c r="C689" s="13"/>
      <c r="D689" s="13"/>
      <c r="E689" s="14"/>
      <c r="F689" s="14"/>
      <c r="G689" s="14"/>
      <c r="H689" s="1"/>
      <c r="I689" s="1"/>
      <c r="J689" s="1"/>
      <c r="K689" s="1"/>
      <c r="L689" s="1"/>
      <c r="M689" s="1"/>
      <c r="N689" s="15"/>
      <c r="O689" s="15"/>
      <c r="P689" s="15"/>
      <c r="Q689" s="15"/>
      <c r="R689" s="15"/>
      <c r="S689" s="39"/>
      <c r="T689" s="15"/>
      <c r="U689" s="15"/>
      <c r="V689" s="15"/>
      <c r="W689" s="15"/>
      <c r="X689" s="15"/>
      <c r="Y689" s="15"/>
      <c r="Z689" s="15"/>
      <c r="AA689" s="15"/>
      <c r="AB689" s="15"/>
      <c r="AC689" s="39"/>
      <c r="AD689" s="15"/>
      <c r="AE689" s="15"/>
      <c r="AF689" s="15"/>
      <c r="AG689" s="44"/>
      <c r="AH689" s="44"/>
      <c r="AI689" s="44"/>
      <c r="AJ689" s="44"/>
      <c r="AK689" s="44"/>
      <c r="AL689" s="14"/>
    </row>
    <row r="690" spans="1:38" s="7" customFormat="1" x14ac:dyDescent="0.15">
      <c r="A690" s="1"/>
      <c r="C690" s="13"/>
      <c r="D690" s="13"/>
      <c r="E690" s="14"/>
      <c r="F690" s="14"/>
      <c r="G690" s="14"/>
      <c r="H690" s="1"/>
      <c r="I690" s="1"/>
      <c r="J690" s="1"/>
      <c r="K690" s="1"/>
      <c r="L690" s="1"/>
      <c r="M690" s="1"/>
      <c r="N690" s="15"/>
      <c r="O690" s="15"/>
      <c r="P690" s="15"/>
      <c r="Q690" s="15"/>
      <c r="R690" s="15"/>
      <c r="S690" s="39"/>
      <c r="T690" s="15"/>
      <c r="U690" s="15"/>
      <c r="V690" s="15"/>
      <c r="W690" s="15"/>
      <c r="X690" s="15"/>
      <c r="Y690" s="15"/>
      <c r="Z690" s="15"/>
      <c r="AA690" s="15"/>
      <c r="AB690" s="15"/>
      <c r="AC690" s="39"/>
      <c r="AD690" s="15"/>
      <c r="AE690" s="15"/>
      <c r="AF690" s="15"/>
      <c r="AG690" s="44"/>
      <c r="AH690" s="44"/>
      <c r="AI690" s="44"/>
      <c r="AJ690" s="44"/>
      <c r="AK690" s="44"/>
      <c r="AL690" s="14"/>
    </row>
    <row r="691" spans="1:38" s="7" customFormat="1" x14ac:dyDescent="0.15">
      <c r="A691" s="1"/>
      <c r="C691" s="13"/>
      <c r="D691" s="13"/>
      <c r="E691" s="14"/>
      <c r="F691" s="14"/>
      <c r="G691" s="14"/>
      <c r="H691" s="1"/>
      <c r="I691" s="1"/>
      <c r="J691" s="1"/>
      <c r="K691" s="1"/>
      <c r="L691" s="1"/>
      <c r="M691" s="1"/>
      <c r="N691" s="15"/>
      <c r="O691" s="15"/>
      <c r="P691" s="15"/>
      <c r="Q691" s="15"/>
      <c r="R691" s="15"/>
      <c r="S691" s="39"/>
      <c r="T691" s="15"/>
      <c r="U691" s="15"/>
      <c r="V691" s="15"/>
      <c r="W691" s="15"/>
      <c r="X691" s="15"/>
      <c r="Y691" s="15"/>
      <c r="Z691" s="15"/>
      <c r="AA691" s="15"/>
      <c r="AB691" s="15"/>
      <c r="AC691" s="39"/>
      <c r="AD691" s="15"/>
      <c r="AE691" s="15"/>
      <c r="AF691" s="15"/>
      <c r="AG691" s="44"/>
      <c r="AH691" s="44"/>
      <c r="AI691" s="44"/>
      <c r="AJ691" s="44"/>
      <c r="AK691" s="44"/>
      <c r="AL691" s="14"/>
    </row>
    <row r="692" spans="1:38" s="7" customFormat="1" x14ac:dyDescent="0.15">
      <c r="A692" s="1"/>
      <c r="C692" s="13"/>
      <c r="D692" s="13"/>
      <c r="E692" s="14"/>
      <c r="F692" s="14"/>
      <c r="G692" s="14"/>
      <c r="H692" s="1"/>
      <c r="I692" s="1"/>
      <c r="J692" s="1"/>
      <c r="K692" s="1"/>
      <c r="L692" s="1"/>
      <c r="M692" s="1"/>
      <c r="N692" s="15"/>
      <c r="O692" s="15"/>
      <c r="P692" s="15"/>
      <c r="Q692" s="15"/>
      <c r="R692" s="15"/>
      <c r="S692" s="39"/>
      <c r="T692" s="15"/>
      <c r="U692" s="15"/>
      <c r="V692" s="15"/>
      <c r="W692" s="15"/>
      <c r="X692" s="15"/>
      <c r="Y692" s="15"/>
      <c r="Z692" s="15"/>
      <c r="AA692" s="15"/>
      <c r="AB692" s="15"/>
      <c r="AC692" s="39"/>
      <c r="AD692" s="15"/>
      <c r="AE692" s="15"/>
      <c r="AF692" s="15"/>
      <c r="AG692" s="44"/>
      <c r="AH692" s="44"/>
      <c r="AI692" s="44"/>
      <c r="AJ692" s="44"/>
      <c r="AK692" s="44"/>
      <c r="AL692" s="14"/>
    </row>
    <row r="693" spans="1:38" s="7" customFormat="1" x14ac:dyDescent="0.15">
      <c r="A693" s="1"/>
      <c r="C693" s="13"/>
      <c r="D693" s="13"/>
      <c r="E693" s="14"/>
      <c r="F693" s="14"/>
      <c r="G693" s="14"/>
      <c r="H693" s="1"/>
      <c r="I693" s="1"/>
      <c r="J693" s="1"/>
      <c r="K693" s="1"/>
      <c r="L693" s="1"/>
      <c r="M693" s="1"/>
      <c r="N693" s="15"/>
      <c r="O693" s="15"/>
      <c r="P693" s="15"/>
      <c r="Q693" s="15"/>
      <c r="R693" s="15"/>
      <c r="S693" s="39"/>
      <c r="T693" s="15"/>
      <c r="U693" s="15"/>
      <c r="V693" s="15"/>
      <c r="W693" s="15"/>
      <c r="X693" s="15"/>
      <c r="Y693" s="15"/>
      <c r="Z693" s="15"/>
      <c r="AA693" s="15"/>
      <c r="AB693" s="15"/>
      <c r="AC693" s="39"/>
      <c r="AD693" s="15"/>
      <c r="AE693" s="15"/>
      <c r="AF693" s="15"/>
      <c r="AG693" s="44"/>
      <c r="AH693" s="44"/>
      <c r="AI693" s="44"/>
      <c r="AJ693" s="44"/>
      <c r="AK693" s="44"/>
      <c r="AL693" s="14"/>
    </row>
    <row r="694" spans="1:38" s="7" customFormat="1" x14ac:dyDescent="0.15">
      <c r="A694" s="1"/>
      <c r="C694" s="13"/>
      <c r="D694" s="13"/>
      <c r="E694" s="14"/>
      <c r="F694" s="14"/>
      <c r="G694" s="14"/>
      <c r="H694" s="1"/>
      <c r="I694" s="1"/>
      <c r="J694" s="1"/>
      <c r="K694" s="1"/>
      <c r="L694" s="1"/>
      <c r="M694" s="1"/>
      <c r="N694" s="15"/>
      <c r="O694" s="15"/>
      <c r="P694" s="15"/>
      <c r="Q694" s="15"/>
      <c r="R694" s="15"/>
      <c r="S694" s="39"/>
      <c r="T694" s="15"/>
      <c r="U694" s="15"/>
      <c r="V694" s="15"/>
      <c r="W694" s="15"/>
      <c r="X694" s="15"/>
      <c r="Y694" s="15"/>
      <c r="Z694" s="15"/>
      <c r="AA694" s="15"/>
      <c r="AB694" s="15"/>
      <c r="AC694" s="39"/>
      <c r="AD694" s="15"/>
      <c r="AE694" s="15"/>
      <c r="AF694" s="15"/>
      <c r="AG694" s="44"/>
      <c r="AH694" s="44"/>
      <c r="AI694" s="44"/>
      <c r="AJ694" s="44"/>
      <c r="AK694" s="44"/>
      <c r="AL694" s="14"/>
    </row>
    <row r="695" spans="1:38" s="7" customFormat="1" x14ac:dyDescent="0.15">
      <c r="A695" s="1"/>
      <c r="C695" s="13"/>
      <c r="D695" s="13"/>
      <c r="E695" s="14"/>
      <c r="F695" s="14"/>
      <c r="G695" s="14"/>
      <c r="H695" s="1"/>
      <c r="I695" s="1"/>
      <c r="J695" s="1"/>
      <c r="K695" s="1"/>
      <c r="L695" s="1"/>
      <c r="M695" s="1"/>
      <c r="N695" s="15"/>
      <c r="O695" s="15"/>
      <c r="P695" s="15"/>
      <c r="Q695" s="15"/>
      <c r="R695" s="15"/>
      <c r="S695" s="39"/>
      <c r="T695" s="15"/>
      <c r="U695" s="15"/>
      <c r="V695" s="15"/>
      <c r="W695" s="15"/>
      <c r="X695" s="15"/>
      <c r="Y695" s="15"/>
      <c r="Z695" s="15"/>
      <c r="AA695" s="15"/>
      <c r="AB695" s="15"/>
      <c r="AC695" s="39"/>
      <c r="AD695" s="15"/>
      <c r="AE695" s="15"/>
      <c r="AF695" s="15"/>
      <c r="AG695" s="44"/>
      <c r="AH695" s="44"/>
      <c r="AI695" s="44"/>
      <c r="AJ695" s="44"/>
      <c r="AK695" s="44"/>
      <c r="AL695" s="14"/>
    </row>
    <row r="696" spans="1:38" s="7" customFormat="1" x14ac:dyDescent="0.15">
      <c r="A696" s="1"/>
      <c r="C696" s="13"/>
      <c r="D696" s="13"/>
      <c r="E696" s="14"/>
      <c r="F696" s="14"/>
      <c r="G696" s="14"/>
      <c r="H696" s="1"/>
      <c r="I696" s="1"/>
      <c r="J696" s="1"/>
      <c r="K696" s="1"/>
      <c r="L696" s="1"/>
      <c r="M696" s="1"/>
      <c r="N696" s="15"/>
      <c r="O696" s="15"/>
      <c r="P696" s="15"/>
      <c r="Q696" s="15"/>
      <c r="R696" s="15"/>
      <c r="S696" s="39"/>
      <c r="T696" s="15"/>
      <c r="U696" s="15"/>
      <c r="V696" s="15"/>
      <c r="W696" s="15"/>
      <c r="X696" s="15"/>
      <c r="Y696" s="15"/>
      <c r="Z696" s="15"/>
      <c r="AA696" s="15"/>
      <c r="AB696" s="15"/>
      <c r="AC696" s="39"/>
      <c r="AD696" s="15"/>
      <c r="AE696" s="15"/>
      <c r="AF696" s="15"/>
      <c r="AG696" s="44"/>
      <c r="AH696" s="44"/>
      <c r="AI696" s="44"/>
      <c r="AJ696" s="44"/>
      <c r="AK696" s="44"/>
      <c r="AL696" s="14"/>
    </row>
    <row r="697" spans="1:38" s="7" customFormat="1" x14ac:dyDescent="0.15">
      <c r="A697" s="1"/>
      <c r="C697" s="13"/>
      <c r="D697" s="13"/>
      <c r="E697" s="14"/>
      <c r="F697" s="14"/>
      <c r="G697" s="14"/>
      <c r="H697" s="1"/>
      <c r="I697" s="1"/>
      <c r="J697" s="1"/>
      <c r="K697" s="1"/>
      <c r="L697" s="1"/>
      <c r="M697" s="1"/>
      <c r="N697" s="15"/>
      <c r="O697" s="15"/>
      <c r="P697" s="15"/>
      <c r="Q697" s="15"/>
      <c r="R697" s="15"/>
      <c r="S697" s="39"/>
      <c r="T697" s="15"/>
      <c r="U697" s="15"/>
      <c r="V697" s="15"/>
      <c r="W697" s="15"/>
      <c r="X697" s="15"/>
      <c r="Y697" s="15"/>
      <c r="Z697" s="15"/>
      <c r="AA697" s="15"/>
      <c r="AB697" s="15"/>
      <c r="AC697" s="39"/>
      <c r="AD697" s="15"/>
      <c r="AE697" s="15"/>
      <c r="AF697" s="15"/>
      <c r="AG697" s="44"/>
      <c r="AH697" s="44"/>
      <c r="AI697" s="44"/>
      <c r="AJ697" s="44"/>
      <c r="AK697" s="44"/>
      <c r="AL697" s="14"/>
    </row>
    <row r="698" spans="1:38" s="7" customFormat="1" x14ac:dyDescent="0.15">
      <c r="A698" s="1"/>
      <c r="C698" s="13"/>
      <c r="D698" s="13"/>
      <c r="E698" s="14"/>
      <c r="F698" s="14"/>
      <c r="G698" s="14"/>
      <c r="H698" s="1"/>
      <c r="I698" s="1"/>
      <c r="J698" s="1"/>
      <c r="K698" s="1"/>
      <c r="L698" s="1"/>
      <c r="M698" s="1"/>
      <c r="N698" s="15"/>
      <c r="O698" s="15"/>
      <c r="P698" s="15"/>
      <c r="Q698" s="15"/>
      <c r="R698" s="15"/>
      <c r="S698" s="39"/>
      <c r="T698" s="15"/>
      <c r="U698" s="15"/>
      <c r="V698" s="15"/>
      <c r="W698" s="15"/>
      <c r="X698" s="15"/>
      <c r="Y698" s="15"/>
      <c r="Z698" s="15"/>
      <c r="AA698" s="15"/>
      <c r="AB698" s="15"/>
      <c r="AC698" s="39"/>
      <c r="AD698" s="15"/>
      <c r="AE698" s="15"/>
      <c r="AF698" s="15"/>
      <c r="AG698" s="44"/>
      <c r="AH698" s="44"/>
      <c r="AI698" s="44"/>
      <c r="AJ698" s="44"/>
      <c r="AK698" s="44"/>
      <c r="AL698" s="14"/>
    </row>
    <row r="699" spans="1:38" s="7" customFormat="1" x14ac:dyDescent="0.15">
      <c r="A699" s="1"/>
      <c r="C699" s="13"/>
      <c r="D699" s="13"/>
      <c r="E699" s="14"/>
      <c r="F699" s="14"/>
      <c r="G699" s="14"/>
      <c r="H699" s="1"/>
      <c r="I699" s="1"/>
      <c r="J699" s="1"/>
      <c r="K699" s="1"/>
      <c r="L699" s="1"/>
      <c r="M699" s="1"/>
      <c r="N699" s="15"/>
      <c r="O699" s="15"/>
      <c r="P699" s="15"/>
      <c r="Q699" s="15"/>
      <c r="R699" s="15"/>
      <c r="S699" s="39"/>
      <c r="T699" s="15"/>
      <c r="U699" s="15"/>
      <c r="V699" s="15"/>
      <c r="W699" s="15"/>
      <c r="X699" s="15"/>
      <c r="Y699" s="15"/>
      <c r="Z699" s="15"/>
      <c r="AA699" s="15"/>
      <c r="AB699" s="15"/>
      <c r="AC699" s="39"/>
      <c r="AD699" s="15"/>
      <c r="AE699" s="15"/>
      <c r="AF699" s="15"/>
      <c r="AG699" s="44"/>
      <c r="AH699" s="44"/>
      <c r="AI699" s="44"/>
      <c r="AJ699" s="44"/>
      <c r="AK699" s="44"/>
      <c r="AL699" s="14"/>
    </row>
    <row r="700" spans="1:38" s="7" customFormat="1" x14ac:dyDescent="0.15">
      <c r="A700" s="1"/>
      <c r="C700" s="13"/>
      <c r="D700" s="13"/>
      <c r="E700" s="14"/>
      <c r="F700" s="14"/>
      <c r="G700" s="14"/>
      <c r="H700" s="1"/>
      <c r="I700" s="1"/>
      <c r="J700" s="1"/>
      <c r="K700" s="1"/>
      <c r="L700" s="1"/>
      <c r="M700" s="1"/>
      <c r="N700" s="15"/>
      <c r="O700" s="15"/>
      <c r="P700" s="15"/>
      <c r="Q700" s="15"/>
      <c r="R700" s="15"/>
      <c r="S700" s="39"/>
      <c r="T700" s="15"/>
      <c r="U700" s="15"/>
      <c r="V700" s="15"/>
      <c r="W700" s="15"/>
      <c r="X700" s="15"/>
      <c r="Y700" s="15"/>
      <c r="Z700" s="15"/>
      <c r="AA700" s="15"/>
      <c r="AB700" s="15"/>
      <c r="AC700" s="39"/>
      <c r="AD700" s="15"/>
      <c r="AE700" s="15"/>
      <c r="AF700" s="15"/>
      <c r="AG700" s="44"/>
      <c r="AH700" s="44"/>
      <c r="AI700" s="44"/>
      <c r="AJ700" s="44"/>
      <c r="AK700" s="44"/>
      <c r="AL700" s="14"/>
    </row>
    <row r="701" spans="1:38" s="7" customFormat="1" x14ac:dyDescent="0.15">
      <c r="A701" s="1"/>
      <c r="C701" s="13"/>
      <c r="D701" s="13"/>
      <c r="E701" s="14"/>
      <c r="F701" s="14"/>
      <c r="G701" s="14"/>
      <c r="H701" s="1"/>
      <c r="I701" s="1"/>
      <c r="J701" s="1"/>
      <c r="K701" s="1"/>
      <c r="L701" s="1"/>
      <c r="M701" s="1"/>
      <c r="N701" s="15"/>
      <c r="O701" s="15"/>
      <c r="P701" s="15"/>
      <c r="Q701" s="15"/>
      <c r="R701" s="15"/>
      <c r="S701" s="39"/>
      <c r="T701" s="15"/>
      <c r="U701" s="15"/>
      <c r="V701" s="15"/>
      <c r="W701" s="15"/>
      <c r="X701" s="15"/>
      <c r="Y701" s="15"/>
      <c r="Z701" s="15"/>
      <c r="AA701" s="15"/>
      <c r="AB701" s="15"/>
      <c r="AC701" s="39"/>
      <c r="AD701" s="15"/>
      <c r="AE701" s="15"/>
      <c r="AF701" s="15"/>
      <c r="AG701" s="44"/>
      <c r="AH701" s="44"/>
      <c r="AI701" s="44"/>
      <c r="AJ701" s="44"/>
      <c r="AK701" s="44"/>
      <c r="AL701" s="14"/>
    </row>
    <row r="702" spans="1:38" s="7" customFormat="1" x14ac:dyDescent="0.15">
      <c r="A702" s="1"/>
      <c r="C702" s="13"/>
      <c r="D702" s="13"/>
      <c r="E702" s="14"/>
      <c r="F702" s="14"/>
      <c r="G702" s="14"/>
      <c r="H702" s="1"/>
      <c r="I702" s="1"/>
      <c r="J702" s="1"/>
      <c r="K702" s="1"/>
      <c r="L702" s="1"/>
      <c r="M702" s="1"/>
      <c r="N702" s="15"/>
      <c r="O702" s="15"/>
      <c r="P702" s="15"/>
      <c r="Q702" s="15"/>
      <c r="R702" s="15"/>
      <c r="S702" s="39"/>
      <c r="T702" s="15"/>
      <c r="U702" s="15"/>
      <c r="V702" s="15"/>
      <c r="W702" s="15"/>
      <c r="X702" s="15"/>
      <c r="Y702" s="15"/>
      <c r="Z702" s="15"/>
      <c r="AA702" s="15"/>
      <c r="AB702" s="15"/>
      <c r="AC702" s="39"/>
      <c r="AD702" s="15"/>
      <c r="AE702" s="15"/>
      <c r="AF702" s="15"/>
      <c r="AG702" s="44"/>
      <c r="AH702" s="44"/>
      <c r="AI702" s="44"/>
      <c r="AJ702" s="44"/>
      <c r="AK702" s="44"/>
      <c r="AL702" s="14"/>
    </row>
    <row r="703" spans="1:38" s="7" customFormat="1" x14ac:dyDescent="0.15">
      <c r="A703" s="1"/>
      <c r="C703" s="13"/>
      <c r="D703" s="13"/>
      <c r="E703" s="14"/>
      <c r="F703" s="14"/>
      <c r="G703" s="14"/>
      <c r="H703" s="1"/>
      <c r="I703" s="1"/>
      <c r="J703" s="1"/>
      <c r="K703" s="1"/>
      <c r="L703" s="1"/>
      <c r="M703" s="1"/>
      <c r="N703" s="15"/>
      <c r="O703" s="15"/>
      <c r="P703" s="15"/>
      <c r="Q703" s="15"/>
      <c r="R703" s="15"/>
      <c r="S703" s="39"/>
      <c r="T703" s="15"/>
      <c r="U703" s="15"/>
      <c r="V703" s="15"/>
      <c r="W703" s="15"/>
      <c r="X703" s="15"/>
      <c r="Y703" s="15"/>
      <c r="Z703" s="15"/>
      <c r="AA703" s="15"/>
      <c r="AB703" s="15"/>
      <c r="AC703" s="39"/>
      <c r="AD703" s="15"/>
      <c r="AE703" s="15"/>
      <c r="AF703" s="15"/>
      <c r="AG703" s="44"/>
      <c r="AH703" s="44"/>
      <c r="AI703" s="44"/>
      <c r="AJ703" s="44"/>
      <c r="AK703" s="44"/>
      <c r="AL703" s="14"/>
    </row>
    <row r="704" spans="1:38" s="7" customFormat="1" x14ac:dyDescent="0.15">
      <c r="A704" s="1"/>
      <c r="C704" s="13"/>
      <c r="D704" s="13"/>
      <c r="E704" s="14"/>
      <c r="F704" s="14"/>
      <c r="G704" s="14"/>
      <c r="H704" s="1"/>
      <c r="I704" s="1"/>
      <c r="J704" s="1"/>
      <c r="K704" s="1"/>
      <c r="L704" s="1"/>
      <c r="M704" s="1"/>
      <c r="N704" s="15"/>
      <c r="O704" s="15"/>
      <c r="P704" s="15"/>
      <c r="Q704" s="15"/>
      <c r="R704" s="15"/>
      <c r="S704" s="39"/>
      <c r="T704" s="15"/>
      <c r="U704" s="15"/>
      <c r="V704" s="15"/>
      <c r="W704" s="15"/>
      <c r="X704" s="15"/>
      <c r="Y704" s="15"/>
      <c r="Z704" s="15"/>
      <c r="AA704" s="15"/>
      <c r="AB704" s="15"/>
      <c r="AC704" s="39"/>
      <c r="AD704" s="15"/>
      <c r="AE704" s="15"/>
      <c r="AF704" s="15"/>
      <c r="AG704" s="44"/>
      <c r="AH704" s="44"/>
      <c r="AI704" s="44"/>
      <c r="AJ704" s="44"/>
      <c r="AK704" s="44"/>
      <c r="AL704" s="14"/>
    </row>
    <row r="705" spans="1:38" s="7" customFormat="1" x14ac:dyDescent="0.15">
      <c r="A705" s="1"/>
      <c r="C705" s="13"/>
      <c r="D705" s="13"/>
      <c r="E705" s="14"/>
      <c r="F705" s="14"/>
      <c r="G705" s="14"/>
      <c r="H705" s="1"/>
      <c r="I705" s="1"/>
      <c r="J705" s="1"/>
      <c r="K705" s="1"/>
      <c r="L705" s="1"/>
      <c r="M705" s="1"/>
      <c r="N705" s="15"/>
      <c r="O705" s="15"/>
      <c r="P705" s="15"/>
      <c r="Q705" s="15"/>
      <c r="R705" s="15"/>
      <c r="S705" s="39"/>
      <c r="T705" s="15"/>
      <c r="U705" s="15"/>
      <c r="V705" s="15"/>
      <c r="W705" s="15"/>
      <c r="X705" s="15"/>
      <c r="Y705" s="15"/>
      <c r="Z705" s="15"/>
      <c r="AA705" s="15"/>
      <c r="AB705" s="15"/>
      <c r="AC705" s="39"/>
      <c r="AD705" s="15"/>
      <c r="AE705" s="15"/>
      <c r="AF705" s="15"/>
      <c r="AG705" s="44"/>
      <c r="AH705" s="44"/>
      <c r="AI705" s="44"/>
      <c r="AJ705" s="44"/>
      <c r="AK705" s="44"/>
      <c r="AL705" s="14"/>
    </row>
    <row r="706" spans="1:38" s="7" customFormat="1" x14ac:dyDescent="0.15">
      <c r="A706" s="1"/>
      <c r="C706" s="13"/>
      <c r="D706" s="13"/>
      <c r="E706" s="14"/>
      <c r="F706" s="14"/>
      <c r="G706" s="14"/>
      <c r="H706" s="1"/>
      <c r="I706" s="1"/>
      <c r="J706" s="1"/>
      <c r="K706" s="1"/>
      <c r="L706" s="1"/>
      <c r="M706" s="1"/>
      <c r="N706" s="15"/>
      <c r="O706" s="15"/>
      <c r="P706" s="15"/>
      <c r="Q706" s="15"/>
      <c r="R706" s="15"/>
      <c r="S706" s="39"/>
      <c r="T706" s="15"/>
      <c r="U706" s="15"/>
      <c r="V706" s="15"/>
      <c r="W706" s="15"/>
      <c r="X706" s="15"/>
      <c r="Y706" s="15"/>
      <c r="Z706" s="15"/>
      <c r="AA706" s="15"/>
      <c r="AB706" s="15"/>
      <c r="AC706" s="39"/>
      <c r="AD706" s="15"/>
      <c r="AE706" s="15"/>
      <c r="AF706" s="15"/>
      <c r="AG706" s="44"/>
      <c r="AH706" s="44"/>
      <c r="AI706" s="44"/>
      <c r="AJ706" s="44"/>
      <c r="AK706" s="44"/>
      <c r="AL706" s="14"/>
    </row>
    <row r="707" spans="1:38" s="7" customFormat="1" x14ac:dyDescent="0.15">
      <c r="A707" s="1"/>
      <c r="C707" s="13"/>
      <c r="D707" s="13"/>
      <c r="E707" s="14"/>
      <c r="F707" s="14"/>
      <c r="G707" s="14"/>
      <c r="H707" s="1"/>
      <c r="I707" s="1"/>
      <c r="J707" s="1"/>
      <c r="K707" s="1"/>
      <c r="L707" s="1"/>
      <c r="M707" s="1"/>
      <c r="N707" s="15"/>
      <c r="O707" s="15"/>
      <c r="P707" s="15"/>
      <c r="Q707" s="15"/>
      <c r="R707" s="15"/>
      <c r="S707" s="39"/>
      <c r="T707" s="15"/>
      <c r="U707" s="15"/>
      <c r="V707" s="15"/>
      <c r="W707" s="15"/>
      <c r="X707" s="15"/>
      <c r="Y707" s="15"/>
      <c r="Z707" s="15"/>
      <c r="AA707" s="15"/>
      <c r="AB707" s="15"/>
      <c r="AC707" s="39"/>
      <c r="AD707" s="15"/>
      <c r="AE707" s="15"/>
      <c r="AF707" s="15"/>
      <c r="AG707" s="44"/>
      <c r="AH707" s="44"/>
      <c r="AI707" s="44"/>
      <c r="AJ707" s="44"/>
      <c r="AK707" s="44"/>
      <c r="AL707" s="14"/>
    </row>
    <row r="708" spans="1:38" s="7" customFormat="1" x14ac:dyDescent="0.15">
      <c r="A708" s="1"/>
      <c r="C708" s="13"/>
      <c r="D708" s="13"/>
      <c r="E708" s="14"/>
      <c r="F708" s="14"/>
      <c r="G708" s="14"/>
      <c r="H708" s="1"/>
      <c r="I708" s="1"/>
      <c r="J708" s="1"/>
      <c r="K708" s="1"/>
      <c r="L708" s="1"/>
      <c r="M708" s="1"/>
      <c r="N708" s="15"/>
      <c r="O708" s="15"/>
      <c r="P708" s="15"/>
      <c r="Q708" s="15"/>
      <c r="R708" s="15"/>
      <c r="S708" s="39"/>
      <c r="T708" s="15"/>
      <c r="U708" s="15"/>
      <c r="V708" s="15"/>
      <c r="W708" s="15"/>
      <c r="X708" s="15"/>
      <c r="Y708" s="15"/>
      <c r="Z708" s="15"/>
      <c r="AA708" s="15"/>
      <c r="AB708" s="15"/>
      <c r="AC708" s="39"/>
      <c r="AD708" s="15"/>
      <c r="AE708" s="15"/>
      <c r="AF708" s="15"/>
      <c r="AG708" s="44"/>
      <c r="AH708" s="44"/>
      <c r="AI708" s="44"/>
      <c r="AJ708" s="44"/>
      <c r="AK708" s="44"/>
      <c r="AL708" s="14"/>
    </row>
    <row r="709" spans="1:38" s="7" customFormat="1" x14ac:dyDescent="0.15">
      <c r="A709" s="1"/>
      <c r="C709" s="13"/>
      <c r="D709" s="13"/>
      <c r="E709" s="14"/>
      <c r="F709" s="14"/>
      <c r="G709" s="14"/>
      <c r="H709" s="1"/>
      <c r="I709" s="1"/>
      <c r="J709" s="1"/>
      <c r="K709" s="1"/>
      <c r="L709" s="1"/>
      <c r="M709" s="1"/>
      <c r="N709" s="15"/>
      <c r="O709" s="15"/>
      <c r="P709" s="15"/>
      <c r="Q709" s="15"/>
      <c r="R709" s="15"/>
      <c r="S709" s="39"/>
      <c r="T709" s="15"/>
      <c r="U709" s="15"/>
      <c r="V709" s="15"/>
      <c r="W709" s="15"/>
      <c r="X709" s="15"/>
      <c r="Y709" s="15"/>
      <c r="Z709" s="15"/>
      <c r="AA709" s="15"/>
      <c r="AB709" s="15"/>
      <c r="AC709" s="39"/>
      <c r="AD709" s="15"/>
      <c r="AE709" s="15"/>
      <c r="AF709" s="15"/>
      <c r="AG709" s="44"/>
      <c r="AH709" s="44"/>
      <c r="AI709" s="44"/>
      <c r="AJ709" s="44"/>
      <c r="AK709" s="44"/>
      <c r="AL709" s="14"/>
    </row>
    <row r="710" spans="1:38" s="7" customFormat="1" x14ac:dyDescent="0.15">
      <c r="A710" s="1"/>
      <c r="C710" s="13"/>
      <c r="D710" s="13"/>
      <c r="E710" s="14"/>
      <c r="F710" s="14"/>
      <c r="G710" s="14"/>
      <c r="H710" s="1"/>
      <c r="I710" s="1"/>
      <c r="J710" s="1"/>
      <c r="K710" s="1"/>
      <c r="L710" s="1"/>
      <c r="M710" s="1"/>
      <c r="N710" s="15"/>
      <c r="O710" s="15"/>
      <c r="P710" s="15"/>
      <c r="Q710" s="15"/>
      <c r="R710" s="15"/>
      <c r="S710" s="39"/>
      <c r="T710" s="15"/>
      <c r="U710" s="15"/>
      <c r="V710" s="15"/>
      <c r="W710" s="15"/>
      <c r="X710" s="15"/>
      <c r="Y710" s="15"/>
      <c r="Z710" s="15"/>
      <c r="AA710" s="15"/>
      <c r="AB710" s="15"/>
      <c r="AC710" s="39"/>
      <c r="AD710" s="15"/>
      <c r="AE710" s="15"/>
      <c r="AF710" s="15"/>
      <c r="AG710" s="44"/>
      <c r="AH710" s="44"/>
      <c r="AI710" s="44"/>
      <c r="AJ710" s="44"/>
      <c r="AK710" s="44"/>
      <c r="AL710" s="14"/>
    </row>
    <row r="711" spans="1:38" s="7" customFormat="1" x14ac:dyDescent="0.15">
      <c r="A711" s="1"/>
      <c r="C711" s="13"/>
      <c r="D711" s="13"/>
      <c r="E711" s="14"/>
      <c r="F711" s="14"/>
      <c r="G711" s="14"/>
      <c r="H711" s="1"/>
      <c r="I711" s="1"/>
      <c r="J711" s="1"/>
      <c r="K711" s="1"/>
      <c r="L711" s="1"/>
      <c r="M711" s="1"/>
      <c r="N711" s="15"/>
      <c r="O711" s="15"/>
      <c r="P711" s="15"/>
      <c r="Q711" s="15"/>
      <c r="R711" s="15"/>
      <c r="S711" s="39"/>
      <c r="T711" s="15"/>
      <c r="U711" s="15"/>
      <c r="V711" s="15"/>
      <c r="W711" s="15"/>
      <c r="X711" s="15"/>
      <c r="Y711" s="15"/>
      <c r="Z711" s="15"/>
      <c r="AA711" s="15"/>
      <c r="AB711" s="15"/>
      <c r="AC711" s="39"/>
      <c r="AD711" s="15"/>
      <c r="AE711" s="15"/>
      <c r="AF711" s="15"/>
      <c r="AG711" s="44"/>
      <c r="AH711" s="44"/>
      <c r="AI711" s="44"/>
      <c r="AJ711" s="44"/>
      <c r="AK711" s="44"/>
      <c r="AL711" s="14"/>
    </row>
    <row r="712" spans="1:38" s="7" customFormat="1" x14ac:dyDescent="0.15">
      <c r="A712" s="1"/>
      <c r="C712" s="13"/>
      <c r="D712" s="13"/>
      <c r="E712" s="14"/>
      <c r="F712" s="14"/>
      <c r="G712" s="14"/>
      <c r="H712" s="1"/>
      <c r="I712" s="1"/>
      <c r="J712" s="1"/>
      <c r="K712" s="1"/>
      <c r="L712" s="1"/>
      <c r="M712" s="1"/>
      <c r="N712" s="15"/>
      <c r="O712" s="15"/>
      <c r="P712" s="15"/>
      <c r="Q712" s="15"/>
      <c r="R712" s="15"/>
      <c r="S712" s="39"/>
      <c r="T712" s="15"/>
      <c r="U712" s="15"/>
      <c r="V712" s="15"/>
      <c r="W712" s="15"/>
      <c r="X712" s="15"/>
      <c r="Y712" s="15"/>
      <c r="Z712" s="15"/>
      <c r="AA712" s="15"/>
      <c r="AB712" s="15"/>
      <c r="AC712" s="39"/>
      <c r="AD712" s="15"/>
      <c r="AE712" s="15"/>
      <c r="AF712" s="15"/>
      <c r="AG712" s="44"/>
      <c r="AH712" s="44"/>
      <c r="AI712" s="44"/>
      <c r="AJ712" s="44"/>
      <c r="AK712" s="44"/>
      <c r="AL712" s="14"/>
    </row>
    <row r="713" spans="1:38" s="7" customFormat="1" x14ac:dyDescent="0.15">
      <c r="A713" s="1"/>
      <c r="C713" s="13"/>
      <c r="D713" s="13"/>
      <c r="E713" s="14"/>
      <c r="F713" s="14"/>
      <c r="G713" s="14"/>
      <c r="H713" s="1"/>
      <c r="I713" s="1"/>
      <c r="J713" s="1"/>
      <c r="K713" s="1"/>
      <c r="L713" s="1"/>
      <c r="M713" s="1"/>
      <c r="N713" s="15"/>
      <c r="O713" s="15"/>
      <c r="P713" s="15"/>
      <c r="Q713" s="15"/>
      <c r="R713" s="15"/>
      <c r="S713" s="39"/>
      <c r="T713" s="15"/>
      <c r="U713" s="15"/>
      <c r="V713" s="15"/>
      <c r="W713" s="15"/>
      <c r="X713" s="15"/>
      <c r="Y713" s="15"/>
      <c r="Z713" s="15"/>
      <c r="AA713" s="15"/>
      <c r="AB713" s="15"/>
      <c r="AC713" s="39"/>
      <c r="AD713" s="15"/>
      <c r="AE713" s="15"/>
      <c r="AF713" s="15"/>
      <c r="AG713" s="44"/>
      <c r="AH713" s="44"/>
      <c r="AI713" s="44"/>
      <c r="AJ713" s="44"/>
      <c r="AK713" s="44"/>
      <c r="AL713" s="14"/>
    </row>
    <row r="714" spans="1:38" s="7" customFormat="1" x14ac:dyDescent="0.15">
      <c r="A714" s="1"/>
      <c r="C714" s="13"/>
      <c r="D714" s="13"/>
      <c r="E714" s="14"/>
      <c r="F714" s="14"/>
      <c r="G714" s="14"/>
      <c r="H714" s="1"/>
      <c r="I714" s="1"/>
      <c r="J714" s="1"/>
      <c r="K714" s="1"/>
      <c r="L714" s="1"/>
      <c r="M714" s="1"/>
      <c r="N714" s="15"/>
      <c r="O714" s="15"/>
      <c r="P714" s="15"/>
      <c r="Q714" s="15"/>
      <c r="R714" s="15"/>
      <c r="S714" s="39"/>
      <c r="T714" s="15"/>
      <c r="U714" s="15"/>
      <c r="V714" s="15"/>
      <c r="W714" s="15"/>
      <c r="X714" s="15"/>
      <c r="Y714" s="15"/>
      <c r="Z714" s="15"/>
      <c r="AA714" s="15"/>
      <c r="AB714" s="15"/>
      <c r="AC714" s="39"/>
      <c r="AD714" s="15"/>
      <c r="AE714" s="15"/>
      <c r="AF714" s="15"/>
      <c r="AG714" s="44"/>
      <c r="AH714" s="44"/>
      <c r="AI714" s="44"/>
      <c r="AJ714" s="44"/>
      <c r="AK714" s="44"/>
      <c r="AL714" s="14"/>
    </row>
    <row r="715" spans="1:38" s="7" customFormat="1" x14ac:dyDescent="0.15">
      <c r="A715" s="1"/>
      <c r="C715" s="13"/>
      <c r="D715" s="13"/>
      <c r="E715" s="14"/>
      <c r="F715" s="14"/>
      <c r="G715" s="14"/>
      <c r="H715" s="1"/>
      <c r="I715" s="1"/>
      <c r="J715" s="1"/>
      <c r="K715" s="1"/>
      <c r="L715" s="1"/>
      <c r="M715" s="1"/>
      <c r="N715" s="15"/>
      <c r="O715" s="15"/>
      <c r="P715" s="15"/>
      <c r="Q715" s="15"/>
      <c r="R715" s="15"/>
      <c r="S715" s="39"/>
      <c r="T715" s="15"/>
      <c r="U715" s="15"/>
      <c r="V715" s="15"/>
      <c r="W715" s="15"/>
      <c r="X715" s="15"/>
      <c r="Y715" s="15"/>
      <c r="Z715" s="15"/>
      <c r="AA715" s="15"/>
      <c r="AB715" s="15"/>
      <c r="AC715" s="39"/>
      <c r="AD715" s="15"/>
      <c r="AE715" s="15"/>
      <c r="AF715" s="15"/>
      <c r="AG715" s="44"/>
      <c r="AH715" s="44"/>
      <c r="AI715" s="44"/>
      <c r="AJ715" s="44"/>
      <c r="AK715" s="44"/>
      <c r="AL715" s="14"/>
    </row>
    <row r="716" spans="1:38" s="7" customFormat="1" x14ac:dyDescent="0.15">
      <c r="A716" s="1"/>
      <c r="C716" s="13"/>
      <c r="D716" s="13"/>
      <c r="E716" s="14"/>
      <c r="F716" s="14"/>
      <c r="G716" s="14"/>
      <c r="H716" s="1"/>
      <c r="I716" s="1"/>
      <c r="J716" s="1"/>
      <c r="K716" s="1"/>
      <c r="L716" s="1"/>
      <c r="M716" s="1"/>
      <c r="N716" s="15"/>
      <c r="O716" s="15"/>
      <c r="P716" s="15"/>
      <c r="Q716" s="15"/>
      <c r="R716" s="15"/>
      <c r="S716" s="39"/>
      <c r="T716" s="15"/>
      <c r="U716" s="15"/>
      <c r="V716" s="15"/>
      <c r="W716" s="15"/>
      <c r="X716" s="15"/>
      <c r="Y716" s="15"/>
      <c r="Z716" s="15"/>
      <c r="AA716" s="15"/>
      <c r="AB716" s="15"/>
      <c r="AC716" s="39"/>
      <c r="AD716" s="15"/>
      <c r="AE716" s="15"/>
      <c r="AF716" s="15"/>
      <c r="AG716" s="44"/>
      <c r="AH716" s="44"/>
      <c r="AI716" s="44"/>
      <c r="AJ716" s="44"/>
      <c r="AK716" s="44"/>
      <c r="AL716" s="14"/>
    </row>
    <row r="717" spans="1:38" s="7" customFormat="1" x14ac:dyDescent="0.15">
      <c r="A717" s="1"/>
      <c r="C717" s="13"/>
      <c r="D717" s="13"/>
      <c r="E717" s="14"/>
      <c r="F717" s="14"/>
      <c r="G717" s="14"/>
      <c r="H717" s="1"/>
      <c r="I717" s="1"/>
      <c r="J717" s="1"/>
      <c r="K717" s="1"/>
      <c r="L717" s="1"/>
      <c r="M717" s="1"/>
      <c r="N717" s="15"/>
      <c r="O717" s="15"/>
      <c r="P717" s="15"/>
      <c r="Q717" s="15"/>
      <c r="R717" s="15"/>
      <c r="S717" s="39"/>
      <c r="T717" s="15"/>
      <c r="U717" s="15"/>
      <c r="V717" s="15"/>
      <c r="W717" s="15"/>
      <c r="X717" s="15"/>
      <c r="Y717" s="15"/>
      <c r="Z717" s="15"/>
      <c r="AA717" s="15"/>
      <c r="AB717" s="15"/>
      <c r="AC717" s="39"/>
      <c r="AD717" s="15"/>
      <c r="AE717" s="15"/>
      <c r="AF717" s="15"/>
      <c r="AG717" s="44"/>
      <c r="AH717" s="44"/>
      <c r="AI717" s="44"/>
      <c r="AJ717" s="44"/>
      <c r="AK717" s="44"/>
      <c r="AL717" s="14"/>
    </row>
    <row r="718" spans="1:38" s="7" customFormat="1" x14ac:dyDescent="0.15">
      <c r="A718" s="1"/>
      <c r="C718" s="13"/>
      <c r="D718" s="13"/>
      <c r="E718" s="14"/>
      <c r="F718" s="14"/>
      <c r="G718" s="14"/>
      <c r="H718" s="1"/>
      <c r="I718" s="1"/>
      <c r="J718" s="1"/>
      <c r="K718" s="1"/>
      <c r="L718" s="1"/>
      <c r="M718" s="1"/>
      <c r="N718" s="15"/>
      <c r="O718" s="15"/>
      <c r="P718" s="15"/>
      <c r="Q718" s="15"/>
      <c r="R718" s="15"/>
      <c r="S718" s="39"/>
      <c r="T718" s="15"/>
      <c r="U718" s="15"/>
      <c r="V718" s="15"/>
      <c r="W718" s="15"/>
      <c r="X718" s="15"/>
      <c r="Y718" s="15"/>
      <c r="Z718" s="15"/>
      <c r="AA718" s="15"/>
      <c r="AB718" s="15"/>
      <c r="AC718" s="39"/>
      <c r="AD718" s="15"/>
      <c r="AE718" s="15"/>
      <c r="AF718" s="15"/>
      <c r="AG718" s="44"/>
      <c r="AH718" s="44"/>
      <c r="AI718" s="44"/>
      <c r="AJ718" s="44"/>
      <c r="AK718" s="44"/>
      <c r="AL718" s="14"/>
    </row>
    <row r="719" spans="1:38" s="7" customFormat="1" x14ac:dyDescent="0.15">
      <c r="A719" s="1"/>
      <c r="C719" s="13"/>
      <c r="D719" s="13"/>
      <c r="E719" s="14"/>
      <c r="F719" s="14"/>
      <c r="G719" s="14"/>
      <c r="H719" s="1"/>
      <c r="I719" s="1"/>
      <c r="J719" s="1"/>
      <c r="K719" s="1"/>
      <c r="L719" s="1"/>
      <c r="M719" s="1"/>
      <c r="N719" s="15"/>
      <c r="O719" s="15"/>
      <c r="P719" s="15"/>
      <c r="Q719" s="15"/>
      <c r="R719" s="15"/>
      <c r="S719" s="39"/>
      <c r="T719" s="15"/>
      <c r="U719" s="15"/>
      <c r="V719" s="15"/>
      <c r="W719" s="15"/>
      <c r="X719" s="15"/>
      <c r="Y719" s="15"/>
      <c r="Z719" s="15"/>
      <c r="AA719" s="15"/>
      <c r="AB719" s="15"/>
      <c r="AC719" s="39"/>
      <c r="AD719" s="15"/>
      <c r="AE719" s="15"/>
      <c r="AF719" s="15"/>
      <c r="AG719" s="44"/>
      <c r="AH719" s="44"/>
      <c r="AI719" s="44"/>
      <c r="AJ719" s="44"/>
      <c r="AK719" s="44"/>
      <c r="AL719" s="14"/>
    </row>
    <row r="720" spans="1:38" s="7" customFormat="1" x14ac:dyDescent="0.15">
      <c r="A720" s="1"/>
      <c r="C720" s="13"/>
      <c r="D720" s="13"/>
      <c r="E720" s="14"/>
      <c r="F720" s="14"/>
      <c r="G720" s="14"/>
      <c r="H720" s="1"/>
      <c r="I720" s="1"/>
      <c r="J720" s="1"/>
      <c r="K720" s="1"/>
      <c r="L720" s="1"/>
      <c r="M720" s="1"/>
      <c r="N720" s="15"/>
      <c r="O720" s="15"/>
      <c r="P720" s="15"/>
      <c r="Q720" s="15"/>
      <c r="R720" s="15"/>
      <c r="S720" s="39"/>
      <c r="T720" s="15"/>
      <c r="U720" s="15"/>
      <c r="V720" s="15"/>
      <c r="W720" s="15"/>
      <c r="X720" s="15"/>
      <c r="Y720" s="15"/>
      <c r="Z720" s="15"/>
      <c r="AA720" s="15"/>
      <c r="AB720" s="15"/>
      <c r="AC720" s="39"/>
      <c r="AD720" s="15"/>
      <c r="AE720" s="15"/>
      <c r="AF720" s="15"/>
      <c r="AG720" s="44"/>
      <c r="AH720" s="44"/>
      <c r="AI720" s="44"/>
      <c r="AJ720" s="44"/>
      <c r="AK720" s="44"/>
      <c r="AL720" s="14"/>
    </row>
    <row r="721" spans="1:38" s="7" customFormat="1" x14ac:dyDescent="0.15">
      <c r="A721" s="1"/>
      <c r="C721" s="13"/>
      <c r="D721" s="13"/>
      <c r="E721" s="14"/>
      <c r="F721" s="14"/>
      <c r="G721" s="14"/>
      <c r="H721" s="1"/>
      <c r="I721" s="1"/>
      <c r="J721" s="1"/>
      <c r="K721" s="1"/>
      <c r="L721" s="1"/>
      <c r="M721" s="1"/>
      <c r="N721" s="15"/>
      <c r="O721" s="15"/>
      <c r="P721" s="15"/>
      <c r="Q721" s="15"/>
      <c r="R721" s="15"/>
      <c r="S721" s="39"/>
      <c r="T721" s="15"/>
      <c r="U721" s="15"/>
      <c r="V721" s="15"/>
      <c r="W721" s="15"/>
      <c r="X721" s="15"/>
      <c r="Y721" s="15"/>
      <c r="Z721" s="15"/>
      <c r="AA721" s="15"/>
      <c r="AB721" s="15"/>
      <c r="AC721" s="39"/>
      <c r="AD721" s="15"/>
      <c r="AE721" s="15"/>
      <c r="AF721" s="15"/>
      <c r="AG721" s="44"/>
      <c r="AH721" s="44"/>
      <c r="AI721" s="44"/>
      <c r="AJ721" s="44"/>
      <c r="AK721" s="44"/>
      <c r="AL721" s="14"/>
    </row>
    <row r="722" spans="1:38" s="7" customFormat="1" x14ac:dyDescent="0.15">
      <c r="A722" s="1"/>
      <c r="C722" s="13"/>
      <c r="D722" s="13"/>
      <c r="E722" s="14"/>
      <c r="F722" s="14"/>
      <c r="G722" s="14"/>
      <c r="H722" s="1"/>
      <c r="I722" s="1"/>
      <c r="J722" s="1"/>
      <c r="K722" s="1"/>
      <c r="L722" s="1"/>
      <c r="M722" s="1"/>
      <c r="N722" s="15"/>
      <c r="O722" s="15"/>
      <c r="P722" s="15"/>
      <c r="Q722" s="15"/>
      <c r="R722" s="15"/>
      <c r="S722" s="39"/>
      <c r="T722" s="15"/>
      <c r="U722" s="15"/>
      <c r="V722" s="15"/>
      <c r="W722" s="15"/>
      <c r="X722" s="15"/>
      <c r="Y722" s="15"/>
      <c r="Z722" s="15"/>
      <c r="AA722" s="15"/>
      <c r="AB722" s="15"/>
      <c r="AC722" s="39"/>
      <c r="AD722" s="15"/>
      <c r="AE722" s="15"/>
      <c r="AF722" s="15"/>
      <c r="AG722" s="44"/>
      <c r="AH722" s="44"/>
      <c r="AI722" s="44"/>
      <c r="AJ722" s="44"/>
      <c r="AK722" s="44"/>
      <c r="AL722" s="14"/>
    </row>
    <row r="723" spans="1:38" s="7" customFormat="1" x14ac:dyDescent="0.15">
      <c r="A723" s="1"/>
      <c r="C723" s="13"/>
      <c r="D723" s="13"/>
      <c r="E723" s="14"/>
      <c r="F723" s="14"/>
      <c r="G723" s="14"/>
      <c r="H723" s="1"/>
      <c r="I723" s="1"/>
      <c r="J723" s="1"/>
      <c r="K723" s="1"/>
      <c r="L723" s="1"/>
      <c r="M723" s="1"/>
      <c r="N723" s="15"/>
      <c r="O723" s="15"/>
      <c r="P723" s="15"/>
      <c r="Q723" s="15"/>
      <c r="R723" s="15"/>
      <c r="S723" s="39"/>
      <c r="T723" s="15"/>
      <c r="U723" s="15"/>
      <c r="V723" s="15"/>
      <c r="W723" s="15"/>
      <c r="X723" s="15"/>
      <c r="Y723" s="15"/>
      <c r="Z723" s="15"/>
      <c r="AA723" s="15"/>
      <c r="AB723" s="15"/>
      <c r="AC723" s="39"/>
      <c r="AD723" s="15"/>
      <c r="AE723" s="15"/>
      <c r="AF723" s="15"/>
      <c r="AG723" s="44"/>
      <c r="AH723" s="44"/>
      <c r="AI723" s="44"/>
      <c r="AJ723" s="44"/>
      <c r="AK723" s="44"/>
      <c r="AL723" s="14"/>
    </row>
    <row r="724" spans="1:38" s="7" customFormat="1" x14ac:dyDescent="0.15">
      <c r="A724" s="1"/>
      <c r="C724" s="13"/>
      <c r="D724" s="13"/>
      <c r="E724" s="14"/>
      <c r="F724" s="14"/>
      <c r="G724" s="14"/>
      <c r="H724" s="1"/>
      <c r="I724" s="1"/>
      <c r="J724" s="1"/>
      <c r="K724" s="1"/>
      <c r="L724" s="1"/>
      <c r="M724" s="1"/>
      <c r="N724" s="15"/>
      <c r="O724" s="15"/>
      <c r="P724" s="15"/>
      <c r="Q724" s="15"/>
      <c r="R724" s="15"/>
      <c r="S724" s="39"/>
      <c r="T724" s="15"/>
      <c r="U724" s="15"/>
      <c r="V724" s="15"/>
      <c r="W724" s="15"/>
      <c r="X724" s="15"/>
      <c r="Y724" s="15"/>
      <c r="Z724" s="15"/>
      <c r="AA724" s="15"/>
      <c r="AB724" s="15"/>
      <c r="AC724" s="39"/>
      <c r="AD724" s="15"/>
      <c r="AE724" s="15"/>
      <c r="AF724" s="15"/>
      <c r="AG724" s="44"/>
      <c r="AH724" s="44"/>
      <c r="AI724" s="44"/>
      <c r="AJ724" s="44"/>
      <c r="AK724" s="44"/>
      <c r="AL724" s="14"/>
    </row>
    <row r="725" spans="1:38" s="7" customFormat="1" x14ac:dyDescent="0.15">
      <c r="A725" s="1"/>
      <c r="C725" s="13"/>
      <c r="D725" s="13"/>
      <c r="E725" s="14"/>
      <c r="F725" s="14"/>
      <c r="G725" s="14"/>
      <c r="H725" s="1"/>
      <c r="I725" s="1"/>
      <c r="J725" s="1"/>
      <c r="K725" s="1"/>
      <c r="L725" s="1"/>
      <c r="M725" s="1"/>
      <c r="N725" s="15"/>
      <c r="O725" s="15"/>
      <c r="P725" s="15"/>
      <c r="Q725" s="15"/>
      <c r="R725" s="15"/>
      <c r="S725" s="39"/>
      <c r="T725" s="15"/>
      <c r="U725" s="15"/>
      <c r="V725" s="15"/>
      <c r="W725" s="15"/>
      <c r="X725" s="15"/>
      <c r="Y725" s="15"/>
      <c r="Z725" s="15"/>
      <c r="AA725" s="15"/>
      <c r="AB725" s="15"/>
      <c r="AC725" s="39"/>
      <c r="AD725" s="15"/>
      <c r="AE725" s="15"/>
      <c r="AF725" s="15"/>
      <c r="AG725" s="44"/>
      <c r="AH725" s="44"/>
      <c r="AI725" s="44"/>
      <c r="AJ725" s="44"/>
      <c r="AK725" s="44"/>
      <c r="AL725" s="14"/>
    </row>
    <row r="726" spans="1:38" s="7" customFormat="1" x14ac:dyDescent="0.15">
      <c r="A726" s="1"/>
      <c r="C726" s="13"/>
      <c r="D726" s="13"/>
      <c r="E726" s="14"/>
      <c r="F726" s="14"/>
      <c r="G726" s="14"/>
      <c r="H726" s="1"/>
      <c r="I726" s="1"/>
      <c r="J726" s="1"/>
      <c r="K726" s="1"/>
      <c r="L726" s="1"/>
      <c r="M726" s="1"/>
      <c r="N726" s="15"/>
      <c r="O726" s="15"/>
      <c r="P726" s="15"/>
      <c r="Q726" s="15"/>
      <c r="R726" s="15"/>
      <c r="S726" s="39"/>
      <c r="T726" s="15"/>
      <c r="U726" s="15"/>
      <c r="V726" s="15"/>
      <c r="W726" s="15"/>
      <c r="X726" s="15"/>
      <c r="Y726" s="15"/>
      <c r="Z726" s="15"/>
      <c r="AA726" s="15"/>
      <c r="AB726" s="15"/>
      <c r="AC726" s="39"/>
      <c r="AD726" s="15"/>
      <c r="AE726" s="15"/>
      <c r="AF726" s="15"/>
      <c r="AG726" s="44"/>
      <c r="AH726" s="44"/>
      <c r="AI726" s="44"/>
      <c r="AJ726" s="44"/>
      <c r="AK726" s="44"/>
      <c r="AL726" s="14"/>
    </row>
    <row r="727" spans="1:38" s="7" customFormat="1" x14ac:dyDescent="0.15">
      <c r="A727" s="1"/>
      <c r="C727" s="13"/>
      <c r="D727" s="13"/>
      <c r="E727" s="14"/>
      <c r="F727" s="14"/>
      <c r="G727" s="14"/>
      <c r="H727" s="1"/>
      <c r="I727" s="1"/>
      <c r="J727" s="1"/>
      <c r="K727" s="1"/>
      <c r="L727" s="1"/>
      <c r="M727" s="1"/>
      <c r="N727" s="15"/>
      <c r="O727" s="15"/>
      <c r="P727" s="15"/>
      <c r="Q727" s="15"/>
      <c r="R727" s="15"/>
      <c r="S727" s="39"/>
      <c r="T727" s="15"/>
      <c r="U727" s="15"/>
      <c r="V727" s="15"/>
      <c r="W727" s="15"/>
      <c r="X727" s="15"/>
      <c r="Y727" s="15"/>
      <c r="Z727" s="15"/>
      <c r="AA727" s="15"/>
      <c r="AB727" s="15"/>
      <c r="AC727" s="39"/>
      <c r="AD727" s="15"/>
      <c r="AE727" s="15"/>
      <c r="AF727" s="15"/>
      <c r="AG727" s="44"/>
      <c r="AH727" s="44"/>
      <c r="AI727" s="44"/>
      <c r="AJ727" s="44"/>
      <c r="AK727" s="44"/>
      <c r="AL727" s="14"/>
    </row>
    <row r="728" spans="1:38" s="7" customFormat="1" x14ac:dyDescent="0.15">
      <c r="A728" s="1"/>
      <c r="C728" s="13"/>
      <c r="D728" s="13"/>
      <c r="E728" s="14"/>
      <c r="F728" s="14"/>
      <c r="G728" s="14"/>
      <c r="H728" s="1"/>
      <c r="I728" s="1"/>
      <c r="J728" s="1"/>
      <c r="K728" s="1"/>
      <c r="L728" s="1"/>
      <c r="M728" s="1"/>
      <c r="N728" s="15"/>
      <c r="O728" s="15"/>
      <c r="P728" s="15"/>
      <c r="Q728" s="15"/>
      <c r="R728" s="15"/>
      <c r="S728" s="39"/>
      <c r="T728" s="15"/>
      <c r="U728" s="15"/>
      <c r="V728" s="15"/>
      <c r="W728" s="15"/>
      <c r="X728" s="15"/>
      <c r="Y728" s="15"/>
      <c r="Z728" s="15"/>
      <c r="AA728" s="15"/>
      <c r="AB728" s="15"/>
      <c r="AC728" s="39"/>
      <c r="AD728" s="15"/>
      <c r="AE728" s="15"/>
      <c r="AF728" s="15"/>
      <c r="AG728" s="44"/>
      <c r="AH728" s="44"/>
      <c r="AI728" s="44"/>
      <c r="AJ728" s="44"/>
      <c r="AK728" s="44"/>
      <c r="AL728" s="14"/>
    </row>
    <row r="729" spans="1:38" s="7" customFormat="1" x14ac:dyDescent="0.15">
      <c r="A729" s="1"/>
      <c r="C729" s="13"/>
      <c r="D729" s="13"/>
      <c r="E729" s="14"/>
      <c r="F729" s="14"/>
      <c r="G729" s="14"/>
      <c r="H729" s="1"/>
      <c r="I729" s="1"/>
      <c r="J729" s="1"/>
      <c r="K729" s="1"/>
      <c r="L729" s="1"/>
      <c r="M729" s="1"/>
      <c r="N729" s="15"/>
      <c r="O729" s="15"/>
      <c r="P729" s="15"/>
      <c r="Q729" s="15"/>
      <c r="R729" s="15"/>
      <c r="S729" s="39"/>
      <c r="T729" s="15"/>
      <c r="U729" s="15"/>
      <c r="V729" s="15"/>
      <c r="W729" s="15"/>
      <c r="X729" s="15"/>
      <c r="Y729" s="15"/>
      <c r="Z729" s="15"/>
      <c r="AA729" s="15"/>
      <c r="AB729" s="15"/>
      <c r="AC729" s="39"/>
      <c r="AD729" s="15"/>
      <c r="AE729" s="15"/>
      <c r="AF729" s="15"/>
      <c r="AG729" s="44"/>
      <c r="AH729" s="44"/>
      <c r="AI729" s="44"/>
      <c r="AJ729" s="44"/>
      <c r="AK729" s="44"/>
      <c r="AL729" s="14"/>
    </row>
    <row r="730" spans="1:38" s="7" customFormat="1" x14ac:dyDescent="0.15">
      <c r="A730" s="1"/>
      <c r="C730" s="13"/>
      <c r="D730" s="13"/>
      <c r="E730" s="14"/>
      <c r="F730" s="14"/>
      <c r="G730" s="14"/>
      <c r="H730" s="1"/>
      <c r="I730" s="1"/>
      <c r="J730" s="1"/>
      <c r="K730" s="1"/>
      <c r="L730" s="1"/>
      <c r="M730" s="1"/>
      <c r="N730" s="15"/>
      <c r="O730" s="15"/>
      <c r="P730" s="15"/>
      <c r="Q730" s="15"/>
      <c r="R730" s="15"/>
      <c r="S730" s="39"/>
      <c r="T730" s="15"/>
      <c r="U730" s="15"/>
      <c r="V730" s="15"/>
      <c r="W730" s="15"/>
      <c r="X730" s="15"/>
      <c r="Y730" s="15"/>
      <c r="Z730" s="15"/>
      <c r="AA730" s="15"/>
      <c r="AB730" s="15"/>
      <c r="AC730" s="39"/>
      <c r="AD730" s="15"/>
      <c r="AE730" s="15"/>
      <c r="AF730" s="15"/>
      <c r="AG730" s="44"/>
      <c r="AH730" s="44"/>
      <c r="AI730" s="44"/>
      <c r="AJ730" s="44"/>
      <c r="AK730" s="44"/>
      <c r="AL730" s="14"/>
    </row>
    <row r="731" spans="1:38" s="7" customFormat="1" x14ac:dyDescent="0.15">
      <c r="A731" s="1"/>
      <c r="C731" s="13"/>
      <c r="D731" s="13"/>
      <c r="E731" s="14"/>
      <c r="F731" s="14"/>
      <c r="G731" s="14"/>
      <c r="H731" s="1"/>
      <c r="I731" s="1"/>
      <c r="J731" s="1"/>
      <c r="K731" s="1"/>
      <c r="L731" s="1"/>
      <c r="M731" s="1"/>
      <c r="N731" s="15"/>
      <c r="O731" s="15"/>
      <c r="P731" s="15"/>
      <c r="Q731" s="15"/>
      <c r="R731" s="15"/>
      <c r="S731" s="39"/>
      <c r="T731" s="15"/>
      <c r="U731" s="15"/>
      <c r="V731" s="15"/>
      <c r="W731" s="15"/>
      <c r="X731" s="15"/>
      <c r="Y731" s="15"/>
      <c r="Z731" s="15"/>
      <c r="AA731" s="15"/>
      <c r="AB731" s="15"/>
      <c r="AC731" s="39"/>
      <c r="AD731" s="15"/>
      <c r="AE731" s="15"/>
      <c r="AF731" s="15"/>
      <c r="AG731" s="44"/>
      <c r="AH731" s="44"/>
      <c r="AI731" s="44"/>
      <c r="AJ731" s="44"/>
      <c r="AK731" s="44"/>
      <c r="AL731" s="14"/>
    </row>
    <row r="732" spans="1:38" s="7" customFormat="1" x14ac:dyDescent="0.15">
      <c r="A732" s="1"/>
      <c r="C732" s="13"/>
      <c r="D732" s="13"/>
      <c r="E732" s="14"/>
      <c r="F732" s="14"/>
      <c r="G732" s="14"/>
      <c r="H732" s="1"/>
      <c r="I732" s="1"/>
      <c r="J732" s="1"/>
      <c r="K732" s="1"/>
      <c r="L732" s="1"/>
      <c r="M732" s="1"/>
      <c r="N732" s="15"/>
      <c r="O732" s="15"/>
      <c r="P732" s="15"/>
      <c r="Q732" s="15"/>
      <c r="R732" s="15"/>
      <c r="S732" s="39"/>
      <c r="T732" s="15"/>
      <c r="U732" s="15"/>
      <c r="V732" s="15"/>
      <c r="W732" s="15"/>
      <c r="X732" s="15"/>
      <c r="Y732" s="15"/>
      <c r="Z732" s="15"/>
      <c r="AA732" s="15"/>
      <c r="AB732" s="15"/>
      <c r="AC732" s="39"/>
      <c r="AD732" s="15"/>
      <c r="AE732" s="15"/>
      <c r="AF732" s="15"/>
      <c r="AG732" s="44"/>
      <c r="AH732" s="44"/>
      <c r="AI732" s="44"/>
      <c r="AJ732" s="44"/>
      <c r="AK732" s="44"/>
      <c r="AL732" s="14"/>
    </row>
    <row r="733" spans="1:38" s="7" customFormat="1" x14ac:dyDescent="0.15">
      <c r="A733" s="1"/>
      <c r="C733" s="13"/>
      <c r="D733" s="13"/>
      <c r="E733" s="14"/>
      <c r="F733" s="14"/>
      <c r="G733" s="14"/>
      <c r="H733" s="1"/>
      <c r="I733" s="1"/>
      <c r="J733" s="1"/>
      <c r="K733" s="1"/>
      <c r="L733" s="1"/>
      <c r="M733" s="1"/>
      <c r="N733" s="15"/>
      <c r="O733" s="15"/>
      <c r="P733" s="15"/>
      <c r="Q733" s="15"/>
      <c r="R733" s="15"/>
      <c r="S733" s="39"/>
      <c r="T733" s="15"/>
      <c r="U733" s="15"/>
      <c r="V733" s="15"/>
      <c r="W733" s="15"/>
      <c r="X733" s="15"/>
      <c r="Y733" s="15"/>
      <c r="Z733" s="15"/>
      <c r="AA733" s="15"/>
      <c r="AB733" s="15"/>
      <c r="AC733" s="39"/>
      <c r="AD733" s="15"/>
      <c r="AE733" s="15"/>
      <c r="AF733" s="15"/>
      <c r="AG733" s="44"/>
      <c r="AH733" s="44"/>
      <c r="AI733" s="44"/>
      <c r="AJ733" s="44"/>
      <c r="AK733" s="44"/>
      <c r="AL733" s="14"/>
    </row>
    <row r="734" spans="1:38" s="7" customFormat="1" x14ac:dyDescent="0.15">
      <c r="A734" s="1"/>
      <c r="C734" s="13"/>
      <c r="D734" s="13"/>
      <c r="E734" s="14"/>
      <c r="F734" s="14"/>
      <c r="G734" s="14"/>
      <c r="H734" s="1"/>
      <c r="I734" s="1"/>
      <c r="J734" s="1"/>
      <c r="K734" s="1"/>
      <c r="L734" s="1"/>
      <c r="M734" s="1"/>
      <c r="N734" s="15"/>
      <c r="O734" s="15"/>
      <c r="P734" s="15"/>
      <c r="Q734" s="15"/>
      <c r="R734" s="15"/>
      <c r="S734" s="39"/>
      <c r="T734" s="15"/>
      <c r="U734" s="15"/>
      <c r="V734" s="15"/>
      <c r="W734" s="15"/>
      <c r="X734" s="15"/>
      <c r="Y734" s="15"/>
      <c r="Z734" s="15"/>
      <c r="AA734" s="15"/>
      <c r="AB734" s="15"/>
      <c r="AC734" s="39"/>
      <c r="AD734" s="15"/>
      <c r="AE734" s="15"/>
      <c r="AF734" s="15"/>
      <c r="AG734" s="44"/>
      <c r="AH734" s="44"/>
      <c r="AI734" s="44"/>
      <c r="AJ734" s="44"/>
      <c r="AK734" s="44"/>
      <c r="AL734" s="14"/>
    </row>
    <row r="735" spans="1:38" s="7" customFormat="1" x14ac:dyDescent="0.15">
      <c r="A735" s="1"/>
      <c r="C735" s="13"/>
      <c r="D735" s="13"/>
      <c r="E735" s="14"/>
      <c r="F735" s="14"/>
      <c r="G735" s="14"/>
      <c r="H735" s="1"/>
      <c r="I735" s="1"/>
      <c r="J735" s="1"/>
      <c r="K735" s="1"/>
      <c r="L735" s="1"/>
      <c r="M735" s="1"/>
      <c r="N735" s="15"/>
      <c r="O735" s="15"/>
      <c r="P735" s="15"/>
      <c r="Q735" s="15"/>
      <c r="R735" s="15"/>
      <c r="S735" s="39"/>
      <c r="T735" s="15"/>
      <c r="U735" s="15"/>
      <c r="V735" s="15"/>
      <c r="W735" s="15"/>
      <c r="X735" s="15"/>
      <c r="Y735" s="15"/>
      <c r="Z735" s="15"/>
      <c r="AA735" s="15"/>
      <c r="AB735" s="15"/>
      <c r="AC735" s="39"/>
      <c r="AD735" s="15"/>
      <c r="AE735" s="15"/>
      <c r="AF735" s="15"/>
      <c r="AG735" s="44"/>
      <c r="AH735" s="44"/>
      <c r="AI735" s="44"/>
      <c r="AJ735" s="44"/>
      <c r="AK735" s="44"/>
      <c r="AL735" s="14"/>
    </row>
    <row r="736" spans="1:38" s="7" customFormat="1" x14ac:dyDescent="0.15">
      <c r="A736" s="1"/>
      <c r="C736" s="13"/>
      <c r="D736" s="13"/>
      <c r="E736" s="14"/>
      <c r="F736" s="14"/>
      <c r="G736" s="14"/>
      <c r="H736" s="1"/>
      <c r="I736" s="1"/>
      <c r="J736" s="1"/>
      <c r="K736" s="1"/>
      <c r="L736" s="1"/>
      <c r="M736" s="1"/>
      <c r="N736" s="15"/>
      <c r="O736" s="15"/>
      <c r="P736" s="15"/>
      <c r="Q736" s="15"/>
      <c r="R736" s="15"/>
      <c r="S736" s="39"/>
      <c r="T736" s="15"/>
      <c r="U736" s="15"/>
      <c r="V736" s="15"/>
      <c r="W736" s="15"/>
      <c r="X736" s="15"/>
      <c r="Y736" s="15"/>
      <c r="Z736" s="15"/>
      <c r="AA736" s="15"/>
      <c r="AB736" s="15"/>
      <c r="AC736" s="39"/>
      <c r="AD736" s="15"/>
      <c r="AE736" s="15"/>
      <c r="AF736" s="15"/>
      <c r="AG736" s="44"/>
      <c r="AH736" s="44"/>
      <c r="AI736" s="44"/>
      <c r="AJ736" s="44"/>
      <c r="AK736" s="44"/>
      <c r="AL736" s="14"/>
    </row>
    <row r="737" spans="1:38" s="7" customFormat="1" x14ac:dyDescent="0.15">
      <c r="A737" s="1"/>
      <c r="C737" s="13"/>
      <c r="D737" s="13"/>
      <c r="E737" s="14"/>
      <c r="F737" s="14"/>
      <c r="G737" s="14"/>
      <c r="H737" s="1"/>
      <c r="I737" s="1"/>
      <c r="J737" s="1"/>
      <c r="K737" s="1"/>
      <c r="L737" s="1"/>
      <c r="M737" s="1"/>
      <c r="N737" s="15"/>
      <c r="O737" s="15"/>
      <c r="P737" s="15"/>
      <c r="Q737" s="15"/>
      <c r="R737" s="15"/>
      <c r="S737" s="39"/>
      <c r="T737" s="15"/>
      <c r="U737" s="15"/>
      <c r="V737" s="15"/>
      <c r="W737" s="15"/>
      <c r="X737" s="15"/>
      <c r="Y737" s="15"/>
      <c r="Z737" s="15"/>
      <c r="AA737" s="15"/>
      <c r="AB737" s="15"/>
      <c r="AC737" s="39"/>
      <c r="AD737" s="15"/>
      <c r="AE737" s="15"/>
      <c r="AF737" s="15"/>
      <c r="AG737" s="44"/>
      <c r="AH737" s="44"/>
      <c r="AI737" s="44"/>
      <c r="AJ737" s="44"/>
      <c r="AK737" s="44"/>
      <c r="AL737" s="14"/>
    </row>
    <row r="738" spans="1:38" s="7" customFormat="1" x14ac:dyDescent="0.15">
      <c r="A738" s="1"/>
      <c r="C738" s="13"/>
      <c r="D738" s="13"/>
      <c r="E738" s="14"/>
      <c r="F738" s="14"/>
      <c r="G738" s="14"/>
      <c r="H738" s="1"/>
      <c r="I738" s="1"/>
      <c r="J738" s="1"/>
      <c r="K738" s="1"/>
      <c r="L738" s="1"/>
      <c r="M738" s="1"/>
      <c r="N738" s="15"/>
      <c r="O738" s="15"/>
      <c r="P738" s="15"/>
      <c r="Q738" s="15"/>
      <c r="R738" s="15"/>
      <c r="S738" s="39"/>
      <c r="T738" s="15"/>
      <c r="U738" s="15"/>
      <c r="V738" s="15"/>
      <c r="W738" s="15"/>
      <c r="X738" s="15"/>
      <c r="Y738" s="15"/>
      <c r="Z738" s="15"/>
      <c r="AA738" s="15"/>
      <c r="AB738" s="15"/>
      <c r="AC738" s="39"/>
      <c r="AD738" s="15"/>
      <c r="AE738" s="15"/>
      <c r="AF738" s="15"/>
      <c r="AG738" s="44"/>
      <c r="AH738" s="44"/>
      <c r="AI738" s="44"/>
      <c r="AJ738" s="44"/>
      <c r="AK738" s="44"/>
      <c r="AL738" s="14"/>
    </row>
    <row r="739" spans="1:38" s="7" customFormat="1" x14ac:dyDescent="0.15">
      <c r="A739" s="1"/>
      <c r="C739" s="13"/>
      <c r="D739" s="13"/>
      <c r="E739" s="14"/>
      <c r="F739" s="14"/>
      <c r="G739" s="14"/>
      <c r="H739" s="1"/>
      <c r="I739" s="1"/>
      <c r="J739" s="1"/>
      <c r="K739" s="1"/>
      <c r="L739" s="1"/>
      <c r="M739" s="1"/>
      <c r="N739" s="15"/>
      <c r="O739" s="15"/>
      <c r="P739" s="15"/>
      <c r="Q739" s="15"/>
      <c r="R739" s="15"/>
      <c r="S739" s="39"/>
      <c r="T739" s="15"/>
      <c r="U739" s="15"/>
      <c r="V739" s="15"/>
      <c r="W739" s="15"/>
      <c r="X739" s="15"/>
      <c r="Y739" s="15"/>
      <c r="Z739" s="15"/>
      <c r="AA739" s="15"/>
      <c r="AB739" s="15"/>
      <c r="AC739" s="39"/>
      <c r="AD739" s="15"/>
      <c r="AE739" s="15"/>
      <c r="AF739" s="15"/>
      <c r="AG739" s="44"/>
      <c r="AH739" s="44"/>
      <c r="AI739" s="44"/>
      <c r="AJ739" s="44"/>
      <c r="AK739" s="44"/>
      <c r="AL739" s="14"/>
    </row>
    <row r="740" spans="1:38" s="7" customFormat="1" x14ac:dyDescent="0.15">
      <c r="A740" s="1"/>
      <c r="C740" s="13"/>
      <c r="D740" s="13"/>
      <c r="E740" s="14"/>
      <c r="F740" s="14"/>
      <c r="G740" s="14"/>
      <c r="H740" s="1"/>
      <c r="I740" s="1"/>
      <c r="J740" s="1"/>
      <c r="K740" s="1"/>
      <c r="L740" s="1"/>
      <c r="M740" s="1"/>
      <c r="N740" s="15"/>
      <c r="O740" s="15"/>
      <c r="P740" s="15"/>
      <c r="Q740" s="15"/>
      <c r="R740" s="15"/>
      <c r="S740" s="39"/>
      <c r="T740" s="15"/>
      <c r="U740" s="15"/>
      <c r="V740" s="15"/>
      <c r="W740" s="15"/>
      <c r="X740" s="15"/>
      <c r="Y740" s="15"/>
      <c r="Z740" s="15"/>
      <c r="AA740" s="15"/>
      <c r="AB740" s="15"/>
      <c r="AC740" s="39"/>
      <c r="AD740" s="15"/>
      <c r="AE740" s="15"/>
      <c r="AF740" s="15"/>
      <c r="AG740" s="44"/>
      <c r="AH740" s="44"/>
      <c r="AI740" s="44"/>
      <c r="AJ740" s="44"/>
      <c r="AK740" s="44"/>
      <c r="AL740" s="14"/>
    </row>
    <row r="741" spans="1:38" s="7" customFormat="1" x14ac:dyDescent="0.15">
      <c r="A741" s="1"/>
      <c r="C741" s="13"/>
      <c r="D741" s="13"/>
      <c r="E741" s="14"/>
      <c r="F741" s="14"/>
      <c r="G741" s="14"/>
      <c r="H741" s="1"/>
      <c r="I741" s="1"/>
      <c r="J741" s="1"/>
      <c r="K741" s="1"/>
      <c r="L741" s="1"/>
      <c r="M741" s="1"/>
      <c r="N741" s="15"/>
      <c r="O741" s="15"/>
      <c r="P741" s="15"/>
      <c r="Q741" s="15"/>
      <c r="R741" s="15"/>
      <c r="S741" s="39"/>
      <c r="T741" s="15"/>
      <c r="U741" s="15"/>
      <c r="V741" s="15"/>
      <c r="W741" s="15"/>
      <c r="X741" s="15"/>
      <c r="Y741" s="15"/>
      <c r="Z741" s="15"/>
      <c r="AA741" s="15"/>
      <c r="AB741" s="15"/>
      <c r="AC741" s="39"/>
      <c r="AD741" s="15"/>
      <c r="AE741" s="15"/>
      <c r="AF741" s="15"/>
      <c r="AG741" s="44"/>
      <c r="AH741" s="44"/>
      <c r="AI741" s="44"/>
      <c r="AJ741" s="44"/>
      <c r="AK741" s="44"/>
      <c r="AL741" s="14"/>
    </row>
    <row r="742" spans="1:38" s="7" customFormat="1" x14ac:dyDescent="0.15">
      <c r="A742" s="1"/>
      <c r="C742" s="13"/>
      <c r="D742" s="13"/>
      <c r="E742" s="14"/>
      <c r="F742" s="14"/>
      <c r="G742" s="14"/>
      <c r="H742" s="1"/>
      <c r="I742" s="1"/>
      <c r="J742" s="1"/>
      <c r="K742" s="1"/>
      <c r="L742" s="1"/>
      <c r="M742" s="1"/>
      <c r="N742" s="15"/>
      <c r="O742" s="15"/>
      <c r="P742" s="15"/>
      <c r="Q742" s="15"/>
      <c r="R742" s="15"/>
      <c r="S742" s="39"/>
      <c r="T742" s="15"/>
      <c r="U742" s="15"/>
      <c r="V742" s="15"/>
      <c r="W742" s="15"/>
      <c r="X742" s="15"/>
      <c r="Y742" s="15"/>
      <c r="Z742" s="15"/>
      <c r="AA742" s="15"/>
      <c r="AB742" s="15"/>
      <c r="AC742" s="39"/>
      <c r="AD742" s="15"/>
      <c r="AE742" s="15"/>
      <c r="AF742" s="15"/>
      <c r="AG742" s="44"/>
      <c r="AH742" s="44"/>
      <c r="AI742" s="44"/>
      <c r="AJ742" s="44"/>
      <c r="AK742" s="44"/>
      <c r="AL742" s="14"/>
    </row>
    <row r="743" spans="1:38" s="7" customFormat="1" x14ac:dyDescent="0.15">
      <c r="A743" s="1"/>
      <c r="C743" s="13"/>
      <c r="D743" s="13"/>
      <c r="E743" s="14"/>
      <c r="F743" s="14"/>
      <c r="G743" s="14"/>
      <c r="H743" s="1"/>
      <c r="I743" s="1"/>
      <c r="J743" s="1"/>
      <c r="K743" s="1"/>
      <c r="L743" s="1"/>
      <c r="M743" s="1"/>
      <c r="N743" s="15"/>
      <c r="O743" s="15"/>
      <c r="P743" s="15"/>
      <c r="Q743" s="15"/>
      <c r="R743" s="15"/>
      <c r="S743" s="39"/>
      <c r="T743" s="15"/>
      <c r="U743" s="15"/>
      <c r="V743" s="15"/>
      <c r="W743" s="15"/>
      <c r="X743" s="15"/>
      <c r="Y743" s="15"/>
      <c r="Z743" s="15"/>
      <c r="AA743" s="15"/>
      <c r="AB743" s="15"/>
      <c r="AC743" s="39"/>
      <c r="AD743" s="15"/>
      <c r="AE743" s="15"/>
      <c r="AF743" s="15"/>
      <c r="AG743" s="44"/>
      <c r="AH743" s="44"/>
      <c r="AI743" s="44"/>
      <c r="AJ743" s="44"/>
      <c r="AK743" s="44"/>
      <c r="AL743" s="14"/>
    </row>
    <row r="744" spans="1:38" s="7" customFormat="1" x14ac:dyDescent="0.15">
      <c r="A744" s="1"/>
      <c r="C744" s="13"/>
      <c r="D744" s="13"/>
      <c r="E744" s="14"/>
      <c r="F744" s="14"/>
      <c r="G744" s="14"/>
      <c r="H744" s="1"/>
      <c r="I744" s="1"/>
      <c r="J744" s="1"/>
      <c r="K744" s="1"/>
      <c r="L744" s="1"/>
      <c r="M744" s="1"/>
      <c r="N744" s="15"/>
      <c r="O744" s="15"/>
      <c r="P744" s="15"/>
      <c r="Q744" s="15"/>
      <c r="R744" s="15"/>
      <c r="S744" s="39"/>
      <c r="T744" s="15"/>
      <c r="U744" s="15"/>
      <c r="V744" s="15"/>
      <c r="W744" s="15"/>
      <c r="X744" s="15"/>
      <c r="Y744" s="15"/>
      <c r="Z744" s="15"/>
      <c r="AA744" s="15"/>
      <c r="AB744" s="15"/>
      <c r="AC744" s="39"/>
      <c r="AD744" s="15"/>
      <c r="AE744" s="15"/>
      <c r="AF744" s="15"/>
      <c r="AG744" s="44"/>
      <c r="AH744" s="44"/>
      <c r="AI744" s="44"/>
      <c r="AJ744" s="44"/>
      <c r="AK744" s="44"/>
      <c r="AL744" s="14"/>
    </row>
    <row r="745" spans="1:38" s="7" customFormat="1" x14ac:dyDescent="0.15">
      <c r="A745" s="1"/>
      <c r="C745" s="13"/>
      <c r="D745" s="13"/>
      <c r="E745" s="14"/>
      <c r="F745" s="14"/>
      <c r="G745" s="14"/>
      <c r="H745" s="1"/>
      <c r="I745" s="1"/>
      <c r="J745" s="1"/>
      <c r="K745" s="1"/>
      <c r="L745" s="1"/>
      <c r="M745" s="1"/>
      <c r="N745" s="15"/>
      <c r="O745" s="15"/>
      <c r="P745" s="15"/>
      <c r="Q745" s="15"/>
      <c r="R745" s="15"/>
      <c r="S745" s="39"/>
      <c r="T745" s="15"/>
      <c r="U745" s="15"/>
      <c r="V745" s="15"/>
      <c r="W745" s="15"/>
      <c r="X745" s="15"/>
      <c r="Y745" s="15"/>
      <c r="Z745" s="15"/>
      <c r="AA745" s="15"/>
      <c r="AB745" s="15"/>
      <c r="AC745" s="39"/>
      <c r="AD745" s="15"/>
      <c r="AE745" s="15"/>
      <c r="AF745" s="15"/>
      <c r="AG745" s="44"/>
      <c r="AH745" s="44"/>
      <c r="AI745" s="44"/>
      <c r="AJ745" s="44"/>
      <c r="AK745" s="44"/>
      <c r="AL745" s="14"/>
    </row>
    <row r="746" spans="1:38" s="7" customFormat="1" x14ac:dyDescent="0.15">
      <c r="A746" s="1"/>
      <c r="C746" s="13"/>
      <c r="D746" s="13"/>
      <c r="E746" s="14"/>
      <c r="F746" s="14"/>
      <c r="G746" s="14"/>
      <c r="H746" s="1"/>
      <c r="I746" s="1"/>
      <c r="J746" s="1"/>
      <c r="K746" s="1"/>
      <c r="L746" s="1"/>
      <c r="M746" s="1"/>
      <c r="N746" s="15"/>
      <c r="O746" s="15"/>
      <c r="P746" s="15"/>
      <c r="Q746" s="15"/>
      <c r="R746" s="15"/>
      <c r="S746" s="39"/>
      <c r="T746" s="15"/>
      <c r="U746" s="15"/>
      <c r="V746" s="15"/>
      <c r="W746" s="15"/>
      <c r="X746" s="15"/>
      <c r="Y746" s="15"/>
      <c r="Z746" s="15"/>
      <c r="AA746" s="15"/>
      <c r="AB746" s="15"/>
      <c r="AC746" s="39"/>
      <c r="AD746" s="15"/>
      <c r="AE746" s="15"/>
      <c r="AF746" s="15"/>
      <c r="AG746" s="44"/>
      <c r="AH746" s="44"/>
      <c r="AI746" s="44"/>
      <c r="AJ746" s="44"/>
      <c r="AK746" s="44"/>
      <c r="AL746" s="14"/>
    </row>
    <row r="747" spans="1:38" s="7" customFormat="1" x14ac:dyDescent="0.15">
      <c r="A747" s="1"/>
      <c r="C747" s="13"/>
      <c r="D747" s="13"/>
      <c r="E747" s="14"/>
      <c r="F747" s="14"/>
      <c r="G747" s="14"/>
      <c r="H747" s="1"/>
      <c r="I747" s="1"/>
      <c r="J747" s="1"/>
      <c r="K747" s="1"/>
      <c r="L747" s="1"/>
      <c r="M747" s="1"/>
      <c r="N747" s="15"/>
      <c r="O747" s="15"/>
      <c r="P747" s="15"/>
      <c r="Q747" s="15"/>
      <c r="R747" s="15"/>
      <c r="S747" s="39"/>
      <c r="T747" s="15"/>
      <c r="U747" s="15"/>
      <c r="V747" s="15"/>
      <c r="W747" s="15"/>
      <c r="X747" s="15"/>
      <c r="Y747" s="15"/>
      <c r="Z747" s="15"/>
      <c r="AA747" s="15"/>
      <c r="AB747" s="15"/>
      <c r="AC747" s="39"/>
      <c r="AD747" s="15"/>
      <c r="AE747" s="15"/>
      <c r="AF747" s="15"/>
      <c r="AG747" s="44"/>
      <c r="AH747" s="44"/>
      <c r="AI747" s="44"/>
      <c r="AJ747" s="44"/>
      <c r="AK747" s="44"/>
      <c r="AL747" s="14"/>
    </row>
    <row r="748" spans="1:38" s="7" customFormat="1" x14ac:dyDescent="0.15">
      <c r="A748" s="1"/>
      <c r="C748" s="13"/>
      <c r="D748" s="13"/>
      <c r="E748" s="14"/>
      <c r="F748" s="14"/>
      <c r="G748" s="14"/>
      <c r="H748" s="1"/>
      <c r="I748" s="1"/>
      <c r="J748" s="1"/>
      <c r="K748" s="1"/>
      <c r="L748" s="1"/>
      <c r="M748" s="1"/>
      <c r="N748" s="15"/>
      <c r="O748" s="15"/>
      <c r="P748" s="15"/>
      <c r="Q748" s="15"/>
      <c r="R748" s="15"/>
      <c r="S748" s="39"/>
      <c r="T748" s="15"/>
      <c r="U748" s="15"/>
      <c r="V748" s="15"/>
      <c r="W748" s="15"/>
      <c r="X748" s="15"/>
      <c r="Y748" s="15"/>
      <c r="Z748" s="15"/>
      <c r="AA748" s="15"/>
      <c r="AB748" s="15"/>
      <c r="AC748" s="39"/>
      <c r="AD748" s="15"/>
      <c r="AE748" s="15"/>
      <c r="AF748" s="15"/>
      <c r="AG748" s="44"/>
      <c r="AH748" s="44"/>
      <c r="AI748" s="44"/>
      <c r="AJ748" s="44"/>
      <c r="AK748" s="44"/>
      <c r="AL748" s="14"/>
    </row>
    <row r="749" spans="1:38" s="7" customFormat="1" x14ac:dyDescent="0.15">
      <c r="A749" s="1"/>
      <c r="C749" s="13"/>
      <c r="D749" s="13"/>
      <c r="E749" s="14"/>
      <c r="F749" s="14"/>
      <c r="G749" s="14"/>
      <c r="H749" s="1"/>
      <c r="I749" s="1"/>
      <c r="J749" s="1"/>
      <c r="K749" s="1"/>
      <c r="L749" s="1"/>
      <c r="M749" s="1"/>
      <c r="N749" s="15"/>
      <c r="O749" s="15"/>
      <c r="P749" s="15"/>
      <c r="Q749" s="15"/>
      <c r="R749" s="15"/>
      <c r="S749" s="39"/>
      <c r="T749" s="15"/>
      <c r="U749" s="15"/>
      <c r="V749" s="15"/>
      <c r="W749" s="15"/>
      <c r="X749" s="15"/>
      <c r="Y749" s="15"/>
      <c r="Z749" s="15"/>
      <c r="AA749" s="15"/>
      <c r="AB749" s="15"/>
      <c r="AC749" s="39"/>
      <c r="AD749" s="15"/>
      <c r="AE749" s="15"/>
      <c r="AF749" s="15"/>
      <c r="AG749" s="44"/>
      <c r="AH749" s="44"/>
      <c r="AI749" s="44"/>
      <c r="AJ749" s="44"/>
      <c r="AK749" s="44"/>
      <c r="AL749" s="14"/>
    </row>
    <row r="750" spans="1:38" s="7" customFormat="1" x14ac:dyDescent="0.15">
      <c r="A750" s="1"/>
      <c r="C750" s="13"/>
      <c r="D750" s="13"/>
      <c r="E750" s="14"/>
      <c r="F750" s="14"/>
      <c r="G750" s="14"/>
      <c r="H750" s="1"/>
      <c r="I750" s="1"/>
      <c r="J750" s="1"/>
      <c r="K750" s="1"/>
      <c r="L750" s="1"/>
      <c r="M750" s="1"/>
      <c r="N750" s="15"/>
      <c r="O750" s="15"/>
      <c r="P750" s="15"/>
      <c r="Q750" s="15"/>
      <c r="R750" s="15"/>
      <c r="S750" s="39"/>
      <c r="T750" s="15"/>
      <c r="U750" s="15"/>
      <c r="V750" s="15"/>
      <c r="W750" s="15"/>
      <c r="X750" s="15"/>
      <c r="Y750" s="15"/>
      <c r="Z750" s="15"/>
      <c r="AA750" s="15"/>
      <c r="AB750" s="15"/>
      <c r="AC750" s="39"/>
      <c r="AD750" s="15"/>
      <c r="AE750" s="15"/>
      <c r="AF750" s="15"/>
      <c r="AG750" s="44"/>
      <c r="AH750" s="44"/>
      <c r="AI750" s="44"/>
      <c r="AJ750" s="44"/>
      <c r="AK750" s="44"/>
      <c r="AL750" s="14"/>
    </row>
    <row r="751" spans="1:38" s="7" customFormat="1" x14ac:dyDescent="0.15">
      <c r="A751" s="1"/>
      <c r="C751" s="13"/>
      <c r="D751" s="13"/>
      <c r="E751" s="14"/>
      <c r="F751" s="14"/>
      <c r="G751" s="14"/>
      <c r="H751" s="1"/>
      <c r="I751" s="1"/>
      <c r="J751" s="1"/>
      <c r="K751" s="1"/>
      <c r="L751" s="1"/>
      <c r="M751" s="1"/>
      <c r="N751" s="15"/>
      <c r="O751" s="15"/>
      <c r="P751" s="15"/>
      <c r="Q751" s="15"/>
      <c r="R751" s="15"/>
      <c r="S751" s="39"/>
      <c r="T751" s="15"/>
      <c r="U751" s="15"/>
      <c r="V751" s="15"/>
      <c r="W751" s="15"/>
      <c r="X751" s="15"/>
      <c r="Y751" s="15"/>
      <c r="Z751" s="15"/>
      <c r="AA751" s="15"/>
      <c r="AB751" s="15"/>
      <c r="AC751" s="39"/>
      <c r="AD751" s="15"/>
      <c r="AE751" s="15"/>
      <c r="AF751" s="15"/>
      <c r="AG751" s="44"/>
      <c r="AH751" s="44"/>
      <c r="AI751" s="44"/>
      <c r="AJ751" s="44"/>
      <c r="AK751" s="44"/>
      <c r="AL751" s="14"/>
    </row>
    <row r="752" spans="1:38" s="7" customFormat="1" x14ac:dyDescent="0.15">
      <c r="A752" s="1"/>
      <c r="C752" s="13"/>
      <c r="D752" s="13"/>
      <c r="E752" s="14"/>
      <c r="F752" s="14"/>
      <c r="G752" s="14"/>
      <c r="H752" s="1"/>
      <c r="I752" s="1"/>
      <c r="J752" s="1"/>
      <c r="K752" s="1"/>
      <c r="L752" s="1"/>
      <c r="M752" s="1"/>
      <c r="N752" s="15"/>
      <c r="O752" s="15"/>
      <c r="P752" s="15"/>
      <c r="Q752" s="15"/>
      <c r="R752" s="15"/>
      <c r="S752" s="39"/>
      <c r="T752" s="15"/>
      <c r="U752" s="15"/>
      <c r="V752" s="15"/>
      <c r="W752" s="15"/>
      <c r="X752" s="15"/>
      <c r="Y752" s="15"/>
      <c r="Z752" s="15"/>
      <c r="AA752" s="15"/>
      <c r="AB752" s="15"/>
      <c r="AC752" s="39"/>
      <c r="AD752" s="15"/>
      <c r="AE752" s="15"/>
      <c r="AF752" s="15"/>
      <c r="AG752" s="44"/>
      <c r="AH752" s="44"/>
      <c r="AI752" s="44"/>
      <c r="AJ752" s="44"/>
      <c r="AK752" s="44"/>
      <c r="AL752" s="14"/>
    </row>
    <row r="753" spans="1:38" s="7" customFormat="1" x14ac:dyDescent="0.15">
      <c r="A753" s="1"/>
      <c r="C753" s="13"/>
      <c r="D753" s="13"/>
      <c r="E753" s="14"/>
      <c r="F753" s="14"/>
      <c r="G753" s="14"/>
      <c r="H753" s="1"/>
      <c r="I753" s="1"/>
      <c r="J753" s="1"/>
      <c r="K753" s="1"/>
      <c r="L753" s="1"/>
      <c r="M753" s="1"/>
      <c r="N753" s="15"/>
      <c r="O753" s="15"/>
      <c r="P753" s="15"/>
      <c r="Q753" s="15"/>
      <c r="R753" s="15"/>
      <c r="S753" s="39"/>
      <c r="T753" s="15"/>
      <c r="U753" s="15"/>
      <c r="V753" s="15"/>
      <c r="W753" s="15"/>
      <c r="X753" s="15"/>
      <c r="Y753" s="15"/>
      <c r="Z753" s="15"/>
      <c r="AA753" s="15"/>
      <c r="AB753" s="15"/>
      <c r="AC753" s="39"/>
      <c r="AD753" s="15"/>
      <c r="AE753" s="15"/>
      <c r="AF753" s="15"/>
      <c r="AG753" s="44"/>
      <c r="AH753" s="44"/>
      <c r="AI753" s="44"/>
      <c r="AJ753" s="44"/>
      <c r="AK753" s="44"/>
      <c r="AL753" s="14"/>
    </row>
    <row r="754" spans="1:38" s="7" customFormat="1" x14ac:dyDescent="0.15">
      <c r="A754" s="1"/>
      <c r="C754" s="13"/>
      <c r="D754" s="13"/>
      <c r="E754" s="14"/>
      <c r="F754" s="14"/>
      <c r="G754" s="14"/>
      <c r="H754" s="1"/>
      <c r="I754" s="1"/>
      <c r="J754" s="1"/>
      <c r="K754" s="1"/>
      <c r="L754" s="1"/>
      <c r="M754" s="1"/>
      <c r="N754" s="15"/>
      <c r="O754" s="15"/>
      <c r="P754" s="15"/>
      <c r="Q754" s="15"/>
      <c r="R754" s="15"/>
      <c r="S754" s="39"/>
      <c r="T754" s="15"/>
      <c r="U754" s="15"/>
      <c r="V754" s="15"/>
      <c r="W754" s="15"/>
      <c r="X754" s="15"/>
      <c r="Y754" s="15"/>
      <c r="Z754" s="15"/>
      <c r="AA754" s="15"/>
      <c r="AB754" s="15"/>
      <c r="AC754" s="39"/>
      <c r="AD754" s="15"/>
      <c r="AE754" s="15"/>
      <c r="AF754" s="15"/>
      <c r="AG754" s="44"/>
      <c r="AH754" s="44"/>
      <c r="AI754" s="44"/>
      <c r="AJ754" s="44"/>
      <c r="AK754" s="44"/>
      <c r="AL754" s="14"/>
    </row>
    <row r="755" spans="1:38" s="7" customFormat="1" x14ac:dyDescent="0.15">
      <c r="A755" s="1"/>
      <c r="C755" s="13"/>
      <c r="D755" s="13"/>
      <c r="E755" s="14"/>
      <c r="F755" s="14"/>
      <c r="G755" s="14"/>
      <c r="H755" s="1"/>
      <c r="I755" s="1"/>
      <c r="J755" s="1"/>
      <c r="K755" s="1"/>
      <c r="L755" s="1"/>
      <c r="M755" s="1"/>
      <c r="N755" s="15"/>
      <c r="O755" s="15"/>
      <c r="P755" s="15"/>
      <c r="Q755" s="15"/>
      <c r="R755" s="15"/>
      <c r="S755" s="39"/>
      <c r="T755" s="15"/>
      <c r="U755" s="15"/>
      <c r="V755" s="15"/>
      <c r="W755" s="15"/>
      <c r="X755" s="15"/>
      <c r="Y755" s="15"/>
      <c r="Z755" s="15"/>
      <c r="AA755" s="15"/>
      <c r="AB755" s="15"/>
      <c r="AC755" s="39"/>
      <c r="AD755" s="15"/>
      <c r="AE755" s="15"/>
      <c r="AF755" s="15"/>
      <c r="AG755" s="44"/>
      <c r="AH755" s="44"/>
      <c r="AI755" s="44"/>
      <c r="AJ755" s="44"/>
      <c r="AK755" s="44"/>
      <c r="AL755" s="14"/>
    </row>
    <row r="756" spans="1:38" s="7" customFormat="1" x14ac:dyDescent="0.15">
      <c r="A756" s="1"/>
      <c r="C756" s="13"/>
      <c r="D756" s="13"/>
      <c r="E756" s="14"/>
      <c r="F756" s="14"/>
      <c r="G756" s="14"/>
      <c r="H756" s="1"/>
      <c r="I756" s="1"/>
      <c r="J756" s="1"/>
      <c r="K756" s="1"/>
      <c r="L756" s="1"/>
      <c r="M756" s="1"/>
      <c r="N756" s="15"/>
      <c r="O756" s="15"/>
      <c r="P756" s="15"/>
      <c r="Q756" s="15"/>
      <c r="R756" s="15"/>
      <c r="S756" s="39"/>
      <c r="T756" s="15"/>
      <c r="U756" s="15"/>
      <c r="V756" s="15"/>
      <c r="W756" s="15"/>
      <c r="X756" s="15"/>
      <c r="Y756" s="15"/>
      <c r="Z756" s="15"/>
      <c r="AA756" s="15"/>
      <c r="AB756" s="15"/>
      <c r="AC756" s="39"/>
      <c r="AD756" s="15"/>
      <c r="AE756" s="15"/>
      <c r="AF756" s="15"/>
      <c r="AG756" s="44"/>
      <c r="AH756" s="44"/>
      <c r="AI756" s="44"/>
      <c r="AJ756" s="44"/>
      <c r="AK756" s="44"/>
      <c r="AL756" s="14"/>
    </row>
    <row r="757" spans="1:38" s="7" customFormat="1" x14ac:dyDescent="0.15">
      <c r="A757" s="1"/>
      <c r="C757" s="13"/>
      <c r="D757" s="13"/>
      <c r="E757" s="14"/>
      <c r="F757" s="14"/>
      <c r="G757" s="14"/>
      <c r="H757" s="1"/>
      <c r="I757" s="1"/>
      <c r="J757" s="1"/>
      <c r="K757" s="1"/>
      <c r="L757" s="1"/>
      <c r="M757" s="1"/>
      <c r="N757" s="15"/>
      <c r="O757" s="15"/>
      <c r="P757" s="15"/>
      <c r="Q757" s="15"/>
      <c r="R757" s="15"/>
      <c r="S757" s="39"/>
      <c r="T757" s="15"/>
      <c r="U757" s="15"/>
      <c r="V757" s="15"/>
      <c r="W757" s="15"/>
      <c r="X757" s="15"/>
      <c r="Y757" s="15"/>
      <c r="Z757" s="15"/>
      <c r="AA757" s="15"/>
      <c r="AB757" s="15"/>
      <c r="AC757" s="39"/>
      <c r="AD757" s="15"/>
      <c r="AE757" s="15"/>
      <c r="AF757" s="15"/>
      <c r="AG757" s="44"/>
      <c r="AH757" s="44"/>
      <c r="AI757" s="44"/>
      <c r="AJ757" s="44"/>
      <c r="AK757" s="44"/>
      <c r="AL757" s="14"/>
    </row>
    <row r="758" spans="1:38" s="7" customFormat="1" x14ac:dyDescent="0.15">
      <c r="A758" s="1"/>
      <c r="C758" s="13"/>
      <c r="D758" s="13"/>
      <c r="E758" s="14"/>
      <c r="F758" s="14"/>
      <c r="G758" s="14"/>
      <c r="H758" s="1"/>
      <c r="I758" s="1"/>
      <c r="J758" s="1"/>
      <c r="K758" s="1"/>
      <c r="L758" s="1"/>
      <c r="M758" s="1"/>
      <c r="N758" s="15"/>
      <c r="O758" s="15"/>
      <c r="P758" s="15"/>
      <c r="Q758" s="15"/>
      <c r="R758" s="15"/>
      <c r="S758" s="39"/>
      <c r="T758" s="15"/>
      <c r="U758" s="15"/>
      <c r="V758" s="15"/>
      <c r="W758" s="15"/>
      <c r="X758" s="15"/>
      <c r="Y758" s="15"/>
      <c r="Z758" s="15"/>
      <c r="AA758" s="15"/>
      <c r="AB758" s="15"/>
      <c r="AC758" s="39"/>
      <c r="AD758" s="15"/>
      <c r="AE758" s="15"/>
      <c r="AF758" s="15"/>
      <c r="AG758" s="44"/>
      <c r="AH758" s="44"/>
      <c r="AI758" s="44"/>
      <c r="AJ758" s="44"/>
      <c r="AK758" s="44"/>
      <c r="AL758" s="14"/>
    </row>
    <row r="759" spans="1:38" s="7" customFormat="1" x14ac:dyDescent="0.15">
      <c r="A759" s="1"/>
      <c r="C759" s="13"/>
      <c r="D759" s="13"/>
      <c r="E759" s="14"/>
      <c r="F759" s="14"/>
      <c r="G759" s="14"/>
      <c r="H759" s="1"/>
      <c r="I759" s="1"/>
      <c r="J759" s="1"/>
      <c r="K759" s="1"/>
      <c r="L759" s="1"/>
      <c r="M759" s="1"/>
      <c r="N759" s="15"/>
      <c r="O759" s="15"/>
      <c r="P759" s="15"/>
      <c r="Q759" s="15"/>
      <c r="R759" s="15"/>
      <c r="S759" s="39"/>
      <c r="T759" s="15"/>
      <c r="U759" s="15"/>
      <c r="V759" s="15"/>
      <c r="W759" s="15"/>
      <c r="X759" s="15"/>
      <c r="Y759" s="15"/>
      <c r="Z759" s="15"/>
      <c r="AA759" s="15"/>
      <c r="AB759" s="15"/>
      <c r="AC759" s="39"/>
      <c r="AD759" s="15"/>
      <c r="AE759" s="15"/>
      <c r="AF759" s="15"/>
      <c r="AG759" s="44"/>
      <c r="AH759" s="44"/>
      <c r="AI759" s="44"/>
      <c r="AJ759" s="44"/>
      <c r="AK759" s="44"/>
      <c r="AL759" s="14"/>
    </row>
    <row r="760" spans="1:38" s="7" customFormat="1" x14ac:dyDescent="0.15">
      <c r="A760" s="1"/>
      <c r="C760" s="13"/>
      <c r="D760" s="13"/>
      <c r="E760" s="14"/>
      <c r="F760" s="14"/>
      <c r="G760" s="14"/>
      <c r="H760" s="1"/>
      <c r="I760" s="1"/>
      <c r="J760" s="1"/>
      <c r="K760" s="1"/>
      <c r="L760" s="1"/>
      <c r="M760" s="1"/>
      <c r="N760" s="15"/>
      <c r="O760" s="15"/>
      <c r="P760" s="15"/>
      <c r="Q760" s="15"/>
      <c r="R760" s="15"/>
      <c r="S760" s="39"/>
      <c r="T760" s="15"/>
      <c r="U760" s="15"/>
      <c r="V760" s="15"/>
      <c r="W760" s="15"/>
      <c r="X760" s="15"/>
      <c r="Y760" s="15"/>
      <c r="Z760" s="15"/>
      <c r="AA760" s="15"/>
      <c r="AB760" s="15"/>
      <c r="AC760" s="39"/>
      <c r="AD760" s="15"/>
      <c r="AE760" s="15"/>
      <c r="AF760" s="15"/>
      <c r="AG760" s="44"/>
      <c r="AH760" s="44"/>
      <c r="AI760" s="44"/>
      <c r="AJ760" s="44"/>
      <c r="AK760" s="44"/>
      <c r="AL760" s="14"/>
    </row>
    <row r="761" spans="1:38" s="7" customFormat="1" x14ac:dyDescent="0.15">
      <c r="A761" s="1"/>
      <c r="C761" s="13"/>
      <c r="D761" s="13"/>
      <c r="E761" s="14"/>
      <c r="F761" s="14"/>
      <c r="G761" s="14"/>
      <c r="H761" s="1"/>
      <c r="I761" s="1"/>
      <c r="J761" s="1"/>
      <c r="K761" s="1"/>
      <c r="L761" s="1"/>
      <c r="M761" s="1"/>
      <c r="N761" s="15"/>
      <c r="O761" s="15"/>
      <c r="P761" s="15"/>
      <c r="Q761" s="15"/>
      <c r="R761" s="15"/>
      <c r="S761" s="39"/>
      <c r="T761" s="15"/>
      <c r="U761" s="15"/>
      <c r="V761" s="15"/>
      <c r="W761" s="15"/>
      <c r="X761" s="15"/>
      <c r="Y761" s="15"/>
      <c r="Z761" s="15"/>
      <c r="AA761" s="15"/>
      <c r="AB761" s="15"/>
      <c r="AC761" s="39"/>
      <c r="AD761" s="15"/>
      <c r="AE761" s="15"/>
      <c r="AF761" s="15"/>
      <c r="AG761" s="44"/>
      <c r="AH761" s="44"/>
      <c r="AI761" s="44"/>
      <c r="AJ761" s="44"/>
      <c r="AK761" s="44"/>
      <c r="AL761" s="14"/>
    </row>
    <row r="762" spans="1:38" s="7" customFormat="1" x14ac:dyDescent="0.15">
      <c r="A762" s="1"/>
      <c r="C762" s="13"/>
      <c r="D762" s="13"/>
      <c r="E762" s="14"/>
      <c r="F762" s="14"/>
      <c r="G762" s="14"/>
      <c r="H762" s="1"/>
      <c r="I762" s="1"/>
      <c r="J762" s="1"/>
      <c r="K762" s="1"/>
      <c r="L762" s="1"/>
      <c r="M762" s="1"/>
      <c r="N762" s="15"/>
      <c r="O762" s="15"/>
      <c r="P762" s="15"/>
      <c r="Q762" s="15"/>
      <c r="R762" s="15"/>
      <c r="S762" s="39"/>
      <c r="T762" s="15"/>
      <c r="U762" s="15"/>
      <c r="V762" s="15"/>
      <c r="W762" s="15"/>
      <c r="X762" s="15"/>
      <c r="Y762" s="15"/>
      <c r="Z762" s="15"/>
      <c r="AA762" s="15"/>
      <c r="AB762" s="15"/>
      <c r="AC762" s="39"/>
      <c r="AD762" s="15"/>
      <c r="AE762" s="15"/>
      <c r="AF762" s="15"/>
      <c r="AG762" s="44"/>
      <c r="AH762" s="44"/>
      <c r="AI762" s="44"/>
      <c r="AJ762" s="44"/>
      <c r="AK762" s="44"/>
      <c r="AL762" s="14"/>
    </row>
    <row r="763" spans="1:38" s="7" customFormat="1" x14ac:dyDescent="0.15">
      <c r="A763" s="1"/>
      <c r="C763" s="13"/>
      <c r="D763" s="13"/>
      <c r="E763" s="14"/>
      <c r="F763" s="14"/>
      <c r="G763" s="14"/>
      <c r="H763" s="1"/>
      <c r="I763" s="1"/>
      <c r="J763" s="1"/>
      <c r="K763" s="1"/>
      <c r="L763" s="1"/>
      <c r="M763" s="1"/>
      <c r="N763" s="15"/>
      <c r="O763" s="15"/>
      <c r="P763" s="15"/>
      <c r="Q763" s="15"/>
      <c r="R763" s="15"/>
      <c r="S763" s="39"/>
      <c r="T763" s="15"/>
      <c r="U763" s="15"/>
      <c r="V763" s="15"/>
      <c r="W763" s="15"/>
      <c r="X763" s="15"/>
      <c r="Y763" s="15"/>
      <c r="Z763" s="15"/>
      <c r="AA763" s="15"/>
      <c r="AB763" s="15"/>
      <c r="AC763" s="39"/>
      <c r="AD763" s="15"/>
      <c r="AE763" s="15"/>
      <c r="AF763" s="15"/>
      <c r="AG763" s="44"/>
      <c r="AH763" s="44"/>
      <c r="AI763" s="44"/>
      <c r="AJ763" s="44"/>
      <c r="AK763" s="44"/>
      <c r="AL763" s="14"/>
    </row>
    <row r="764" spans="1:38" s="7" customFormat="1" x14ac:dyDescent="0.15">
      <c r="A764" s="1"/>
      <c r="C764" s="13"/>
      <c r="D764" s="13"/>
      <c r="E764" s="14"/>
      <c r="F764" s="14"/>
      <c r="G764" s="14"/>
      <c r="H764" s="1"/>
      <c r="I764" s="1"/>
      <c r="J764" s="1"/>
      <c r="K764" s="1"/>
      <c r="L764" s="1"/>
      <c r="M764" s="1"/>
      <c r="N764" s="15"/>
      <c r="O764" s="15"/>
      <c r="P764" s="15"/>
      <c r="Q764" s="15"/>
      <c r="R764" s="15"/>
      <c r="S764" s="39"/>
      <c r="T764" s="15"/>
      <c r="U764" s="15"/>
      <c r="V764" s="15"/>
      <c r="W764" s="15"/>
      <c r="X764" s="15"/>
      <c r="Y764" s="15"/>
      <c r="Z764" s="15"/>
      <c r="AA764" s="15"/>
      <c r="AB764" s="15"/>
      <c r="AC764" s="39"/>
      <c r="AD764" s="15"/>
      <c r="AE764" s="15"/>
      <c r="AF764" s="15"/>
      <c r="AG764" s="44"/>
      <c r="AH764" s="44"/>
      <c r="AI764" s="44"/>
      <c r="AJ764" s="44"/>
      <c r="AK764" s="44"/>
      <c r="AL764" s="14"/>
    </row>
    <row r="765" spans="1:38" s="7" customFormat="1" x14ac:dyDescent="0.15">
      <c r="A765" s="1"/>
      <c r="C765" s="13"/>
      <c r="D765" s="13"/>
      <c r="E765" s="14"/>
      <c r="F765" s="14"/>
      <c r="G765" s="14"/>
      <c r="H765" s="1"/>
      <c r="I765" s="1"/>
      <c r="J765" s="1"/>
      <c r="K765" s="1"/>
      <c r="L765" s="1"/>
      <c r="M765" s="1"/>
      <c r="N765" s="15"/>
      <c r="O765" s="15"/>
      <c r="P765" s="15"/>
      <c r="Q765" s="15"/>
      <c r="R765" s="15"/>
      <c r="S765" s="39"/>
      <c r="T765" s="15"/>
      <c r="U765" s="15"/>
      <c r="V765" s="15"/>
      <c r="W765" s="15"/>
      <c r="X765" s="15"/>
      <c r="Y765" s="15"/>
      <c r="Z765" s="15"/>
      <c r="AA765" s="15"/>
      <c r="AB765" s="15"/>
      <c r="AC765" s="39"/>
      <c r="AD765" s="15"/>
      <c r="AE765" s="15"/>
      <c r="AF765" s="15"/>
      <c r="AG765" s="44"/>
      <c r="AH765" s="44"/>
      <c r="AI765" s="44"/>
      <c r="AJ765" s="44"/>
      <c r="AK765" s="44"/>
      <c r="AL765" s="14"/>
    </row>
    <row r="766" spans="1:38" s="7" customFormat="1" x14ac:dyDescent="0.15">
      <c r="A766" s="1"/>
      <c r="C766" s="13"/>
      <c r="D766" s="13"/>
      <c r="E766" s="14"/>
      <c r="F766" s="14"/>
      <c r="G766" s="14"/>
      <c r="H766" s="1"/>
      <c r="I766" s="1"/>
      <c r="J766" s="1"/>
      <c r="K766" s="1"/>
      <c r="L766" s="1"/>
      <c r="M766" s="1"/>
      <c r="N766" s="15"/>
      <c r="O766" s="15"/>
      <c r="P766" s="15"/>
      <c r="Q766" s="15"/>
      <c r="R766" s="15"/>
      <c r="S766" s="39"/>
      <c r="T766" s="15"/>
      <c r="U766" s="15"/>
      <c r="V766" s="15"/>
      <c r="W766" s="15"/>
      <c r="X766" s="15"/>
      <c r="Y766" s="15"/>
      <c r="Z766" s="15"/>
      <c r="AA766" s="15"/>
      <c r="AB766" s="15"/>
      <c r="AC766" s="39"/>
      <c r="AD766" s="15"/>
      <c r="AE766" s="15"/>
      <c r="AF766" s="15"/>
      <c r="AG766" s="44"/>
      <c r="AH766" s="44"/>
      <c r="AI766" s="44"/>
      <c r="AJ766" s="44"/>
      <c r="AK766" s="44"/>
      <c r="AL766" s="14"/>
    </row>
    <row r="767" spans="1:38" s="7" customFormat="1" x14ac:dyDescent="0.15">
      <c r="A767" s="1"/>
      <c r="C767" s="13"/>
      <c r="D767" s="13"/>
      <c r="E767" s="14"/>
      <c r="F767" s="14"/>
      <c r="G767" s="14"/>
      <c r="H767" s="1"/>
      <c r="I767" s="1"/>
      <c r="J767" s="1"/>
      <c r="K767" s="1"/>
      <c r="L767" s="1"/>
      <c r="M767" s="1"/>
      <c r="N767" s="15"/>
      <c r="O767" s="15"/>
      <c r="P767" s="15"/>
      <c r="Q767" s="15"/>
      <c r="R767" s="15"/>
      <c r="S767" s="39"/>
      <c r="T767" s="15"/>
      <c r="U767" s="15"/>
      <c r="V767" s="15"/>
      <c r="W767" s="15"/>
      <c r="X767" s="15"/>
      <c r="Y767" s="15"/>
      <c r="Z767" s="15"/>
      <c r="AA767" s="15"/>
      <c r="AB767" s="15"/>
      <c r="AC767" s="39"/>
      <c r="AD767" s="15"/>
      <c r="AE767" s="15"/>
      <c r="AF767" s="15"/>
      <c r="AG767" s="44"/>
      <c r="AH767" s="44"/>
      <c r="AI767" s="44"/>
      <c r="AJ767" s="44"/>
      <c r="AK767" s="44"/>
      <c r="AL767" s="14"/>
    </row>
    <row r="768" spans="1:38" s="7" customFormat="1" x14ac:dyDescent="0.15">
      <c r="A768" s="1"/>
      <c r="C768" s="13"/>
      <c r="D768" s="13"/>
      <c r="E768" s="14"/>
      <c r="F768" s="14"/>
      <c r="G768" s="14"/>
      <c r="H768" s="1"/>
      <c r="I768" s="1"/>
      <c r="J768" s="1"/>
      <c r="K768" s="1"/>
      <c r="L768" s="1"/>
      <c r="M768" s="1"/>
      <c r="N768" s="15"/>
      <c r="O768" s="15"/>
      <c r="P768" s="15"/>
      <c r="Q768" s="15"/>
      <c r="R768" s="15"/>
      <c r="S768" s="39"/>
      <c r="T768" s="15"/>
      <c r="U768" s="15"/>
      <c r="V768" s="15"/>
      <c r="W768" s="15"/>
      <c r="X768" s="15"/>
      <c r="Y768" s="15"/>
      <c r="Z768" s="15"/>
      <c r="AA768" s="15"/>
      <c r="AB768" s="15"/>
      <c r="AC768" s="39"/>
      <c r="AD768" s="15"/>
      <c r="AE768" s="15"/>
      <c r="AF768" s="15"/>
      <c r="AG768" s="44"/>
      <c r="AH768" s="44"/>
      <c r="AI768" s="44"/>
      <c r="AJ768" s="44"/>
      <c r="AK768" s="44"/>
      <c r="AL768" s="14"/>
    </row>
    <row r="769" spans="1:38" s="7" customFormat="1" x14ac:dyDescent="0.15">
      <c r="A769" s="1"/>
      <c r="C769" s="13"/>
      <c r="D769" s="13"/>
      <c r="E769" s="14"/>
      <c r="F769" s="14"/>
      <c r="G769" s="14"/>
      <c r="H769" s="1"/>
      <c r="I769" s="1"/>
      <c r="J769" s="1"/>
      <c r="K769" s="1"/>
      <c r="L769" s="1"/>
      <c r="M769" s="1"/>
      <c r="N769" s="15"/>
      <c r="O769" s="15"/>
      <c r="P769" s="15"/>
      <c r="Q769" s="15"/>
      <c r="R769" s="15"/>
      <c r="S769" s="39"/>
      <c r="T769" s="15"/>
      <c r="U769" s="15"/>
      <c r="V769" s="15"/>
      <c r="W769" s="15"/>
      <c r="X769" s="15"/>
      <c r="Y769" s="15"/>
      <c r="Z769" s="15"/>
      <c r="AA769" s="15"/>
      <c r="AB769" s="15"/>
      <c r="AC769" s="39"/>
      <c r="AD769" s="15"/>
      <c r="AE769" s="15"/>
      <c r="AF769" s="15"/>
      <c r="AG769" s="44"/>
      <c r="AH769" s="44"/>
      <c r="AI769" s="44"/>
      <c r="AJ769" s="44"/>
      <c r="AK769" s="44"/>
      <c r="AL769" s="14"/>
    </row>
    <row r="770" spans="1:38" s="7" customFormat="1" x14ac:dyDescent="0.15">
      <c r="A770" s="1"/>
      <c r="C770" s="13"/>
      <c r="D770" s="13"/>
      <c r="E770" s="14"/>
      <c r="F770" s="14"/>
      <c r="G770" s="14"/>
      <c r="H770" s="1"/>
      <c r="I770" s="1"/>
      <c r="J770" s="1"/>
      <c r="K770" s="1"/>
      <c r="L770" s="1"/>
      <c r="M770" s="1"/>
      <c r="N770" s="15"/>
      <c r="O770" s="15"/>
      <c r="P770" s="15"/>
      <c r="Q770" s="15"/>
      <c r="R770" s="15"/>
      <c r="S770" s="39"/>
      <c r="T770" s="15"/>
      <c r="U770" s="15"/>
      <c r="V770" s="15"/>
      <c r="W770" s="15"/>
      <c r="X770" s="15"/>
      <c r="Y770" s="15"/>
      <c r="Z770" s="15"/>
      <c r="AA770" s="15"/>
      <c r="AB770" s="15"/>
      <c r="AC770" s="39"/>
      <c r="AD770" s="15"/>
      <c r="AE770" s="15"/>
      <c r="AF770" s="15"/>
      <c r="AG770" s="44"/>
      <c r="AH770" s="44"/>
      <c r="AI770" s="44"/>
      <c r="AJ770" s="44"/>
      <c r="AK770" s="44"/>
      <c r="AL770" s="14"/>
    </row>
    <row r="771" spans="1:38" s="7" customFormat="1" x14ac:dyDescent="0.15">
      <c r="A771" s="1"/>
      <c r="C771" s="13"/>
      <c r="D771" s="13"/>
      <c r="E771" s="14"/>
      <c r="F771" s="14"/>
      <c r="G771" s="14"/>
      <c r="H771" s="1"/>
      <c r="I771" s="1"/>
      <c r="J771" s="1"/>
      <c r="K771" s="1"/>
      <c r="L771" s="1"/>
      <c r="M771" s="1"/>
      <c r="N771" s="15"/>
      <c r="O771" s="15"/>
      <c r="P771" s="15"/>
      <c r="Q771" s="15"/>
      <c r="R771" s="15"/>
      <c r="S771" s="39"/>
      <c r="T771" s="15"/>
      <c r="U771" s="15"/>
      <c r="V771" s="15"/>
      <c r="W771" s="15"/>
      <c r="X771" s="15"/>
      <c r="Y771" s="15"/>
      <c r="Z771" s="15"/>
      <c r="AA771" s="15"/>
      <c r="AB771" s="15"/>
      <c r="AC771" s="39"/>
      <c r="AD771" s="15"/>
      <c r="AE771" s="15"/>
      <c r="AF771" s="15"/>
      <c r="AG771" s="44"/>
      <c r="AH771" s="44"/>
      <c r="AI771" s="44"/>
      <c r="AJ771" s="44"/>
      <c r="AK771" s="44"/>
      <c r="AL771" s="14"/>
    </row>
    <row r="772" spans="1:38" s="7" customFormat="1" x14ac:dyDescent="0.15">
      <c r="A772" s="1"/>
      <c r="C772" s="13"/>
      <c r="D772" s="13"/>
      <c r="E772" s="14"/>
      <c r="F772" s="14"/>
      <c r="G772" s="14"/>
      <c r="H772" s="1"/>
      <c r="I772" s="1"/>
      <c r="J772" s="1"/>
      <c r="K772" s="1"/>
      <c r="L772" s="1"/>
      <c r="M772" s="1"/>
      <c r="N772" s="15"/>
      <c r="O772" s="15"/>
      <c r="P772" s="15"/>
      <c r="Q772" s="15"/>
      <c r="R772" s="15"/>
      <c r="S772" s="39"/>
      <c r="T772" s="15"/>
      <c r="U772" s="15"/>
      <c r="V772" s="15"/>
      <c r="W772" s="15"/>
      <c r="X772" s="15"/>
      <c r="Y772" s="15"/>
      <c r="Z772" s="15"/>
      <c r="AA772" s="15"/>
      <c r="AB772" s="15"/>
      <c r="AC772" s="39"/>
      <c r="AD772" s="15"/>
      <c r="AE772" s="15"/>
      <c r="AF772" s="15"/>
      <c r="AG772" s="44"/>
      <c r="AH772" s="44"/>
      <c r="AI772" s="44"/>
      <c r="AJ772" s="44"/>
      <c r="AK772" s="44"/>
      <c r="AL772" s="14"/>
    </row>
    <row r="773" spans="1:38" s="7" customFormat="1" x14ac:dyDescent="0.15">
      <c r="A773" s="1"/>
      <c r="C773" s="13"/>
      <c r="D773" s="13"/>
      <c r="E773" s="14"/>
      <c r="F773" s="14"/>
      <c r="G773" s="14"/>
      <c r="H773" s="1"/>
      <c r="I773" s="1"/>
      <c r="J773" s="1"/>
      <c r="K773" s="1"/>
      <c r="L773" s="1"/>
      <c r="M773" s="1"/>
      <c r="N773" s="15"/>
      <c r="O773" s="15"/>
      <c r="P773" s="15"/>
      <c r="Q773" s="15"/>
      <c r="R773" s="15"/>
      <c r="S773" s="39"/>
      <c r="T773" s="15"/>
      <c r="U773" s="15"/>
      <c r="V773" s="15"/>
      <c r="W773" s="15"/>
      <c r="X773" s="15"/>
      <c r="Y773" s="15"/>
      <c r="Z773" s="15"/>
      <c r="AA773" s="15"/>
      <c r="AB773" s="15"/>
      <c r="AC773" s="39"/>
      <c r="AD773" s="15"/>
      <c r="AE773" s="15"/>
      <c r="AF773" s="15"/>
      <c r="AG773" s="44"/>
      <c r="AH773" s="44"/>
      <c r="AI773" s="44"/>
      <c r="AJ773" s="44"/>
      <c r="AK773" s="44"/>
      <c r="AL773" s="14"/>
    </row>
    <row r="774" spans="1:38" s="7" customFormat="1" x14ac:dyDescent="0.15">
      <c r="A774" s="1"/>
      <c r="C774" s="13"/>
      <c r="D774" s="13"/>
      <c r="E774" s="14"/>
      <c r="F774" s="14"/>
      <c r="G774" s="14"/>
      <c r="H774" s="1"/>
      <c r="I774" s="1"/>
      <c r="J774" s="1"/>
      <c r="K774" s="1"/>
      <c r="L774" s="1"/>
      <c r="M774" s="1"/>
      <c r="N774" s="15"/>
      <c r="O774" s="15"/>
      <c r="P774" s="15"/>
      <c r="Q774" s="15"/>
      <c r="R774" s="15"/>
      <c r="S774" s="39"/>
      <c r="T774" s="15"/>
      <c r="U774" s="15"/>
      <c r="V774" s="15"/>
      <c r="W774" s="15"/>
      <c r="X774" s="15"/>
      <c r="Y774" s="15"/>
      <c r="Z774" s="15"/>
      <c r="AA774" s="15"/>
      <c r="AB774" s="15"/>
      <c r="AC774" s="39"/>
      <c r="AD774" s="15"/>
      <c r="AE774" s="15"/>
      <c r="AF774" s="15"/>
      <c r="AG774" s="44"/>
      <c r="AH774" s="44"/>
      <c r="AI774" s="44"/>
      <c r="AJ774" s="44"/>
      <c r="AK774" s="44"/>
      <c r="AL774" s="14"/>
    </row>
    <row r="775" spans="1:38" s="7" customFormat="1" x14ac:dyDescent="0.15">
      <c r="A775" s="1"/>
      <c r="C775" s="13"/>
      <c r="D775" s="13"/>
      <c r="E775" s="14"/>
      <c r="F775" s="14"/>
      <c r="G775" s="14"/>
      <c r="H775" s="1"/>
      <c r="I775" s="1"/>
      <c r="J775" s="1"/>
      <c r="K775" s="1"/>
      <c r="L775" s="1"/>
      <c r="M775" s="1"/>
      <c r="N775" s="15"/>
      <c r="O775" s="15"/>
      <c r="P775" s="15"/>
      <c r="Q775" s="15"/>
      <c r="R775" s="15"/>
      <c r="S775" s="39"/>
      <c r="T775" s="15"/>
      <c r="U775" s="15"/>
      <c r="V775" s="15"/>
      <c r="W775" s="15"/>
      <c r="X775" s="15"/>
      <c r="Y775" s="15"/>
      <c r="Z775" s="15"/>
      <c r="AA775" s="15"/>
      <c r="AB775" s="15"/>
      <c r="AC775" s="39"/>
      <c r="AD775" s="15"/>
      <c r="AE775" s="15"/>
      <c r="AF775" s="15"/>
      <c r="AG775" s="44"/>
      <c r="AH775" s="44"/>
      <c r="AI775" s="44"/>
      <c r="AJ775" s="44"/>
      <c r="AK775" s="44"/>
      <c r="AL775" s="14"/>
    </row>
    <row r="776" spans="1:38" s="7" customFormat="1" x14ac:dyDescent="0.15">
      <c r="A776" s="1"/>
      <c r="C776" s="13"/>
      <c r="D776" s="13"/>
      <c r="E776" s="14"/>
      <c r="F776" s="14"/>
      <c r="G776" s="14"/>
      <c r="H776" s="1"/>
      <c r="I776" s="1"/>
      <c r="J776" s="1"/>
      <c r="K776" s="1"/>
      <c r="L776" s="1"/>
      <c r="M776" s="1"/>
      <c r="N776" s="15"/>
      <c r="O776" s="15"/>
      <c r="P776" s="15"/>
      <c r="Q776" s="15"/>
      <c r="R776" s="15"/>
      <c r="S776" s="39"/>
      <c r="T776" s="15"/>
      <c r="U776" s="15"/>
      <c r="V776" s="15"/>
      <c r="W776" s="15"/>
      <c r="X776" s="15"/>
      <c r="Y776" s="15"/>
      <c r="Z776" s="15"/>
      <c r="AA776" s="15"/>
      <c r="AB776" s="15"/>
      <c r="AC776" s="39"/>
      <c r="AD776" s="15"/>
      <c r="AE776" s="15"/>
      <c r="AF776" s="15"/>
      <c r="AG776" s="44"/>
      <c r="AH776" s="44"/>
      <c r="AI776" s="44"/>
      <c r="AJ776" s="44"/>
      <c r="AK776" s="44"/>
      <c r="AL776" s="14"/>
    </row>
    <row r="777" spans="1:38" s="7" customFormat="1" x14ac:dyDescent="0.15">
      <c r="A777" s="1"/>
      <c r="C777" s="13"/>
      <c r="D777" s="13"/>
      <c r="E777" s="14"/>
      <c r="F777" s="14"/>
      <c r="G777" s="14"/>
      <c r="H777" s="1"/>
      <c r="I777" s="1"/>
      <c r="J777" s="1"/>
      <c r="K777" s="1"/>
      <c r="L777" s="1"/>
      <c r="M777" s="1"/>
      <c r="N777" s="15"/>
      <c r="O777" s="15"/>
      <c r="P777" s="15"/>
      <c r="Q777" s="15"/>
      <c r="R777" s="15"/>
      <c r="S777" s="39"/>
      <c r="T777" s="15"/>
      <c r="U777" s="15"/>
      <c r="V777" s="15"/>
      <c r="W777" s="15"/>
      <c r="X777" s="15"/>
      <c r="Y777" s="15"/>
      <c r="Z777" s="15"/>
      <c r="AA777" s="15"/>
      <c r="AB777" s="15"/>
      <c r="AC777" s="39"/>
      <c r="AD777" s="15"/>
      <c r="AE777" s="15"/>
      <c r="AF777" s="15"/>
      <c r="AG777" s="44"/>
      <c r="AH777" s="44"/>
      <c r="AI777" s="44"/>
      <c r="AJ777" s="44"/>
      <c r="AK777" s="44"/>
      <c r="AL777" s="14"/>
    </row>
    <row r="778" spans="1:38" s="7" customFormat="1" x14ac:dyDescent="0.15">
      <c r="A778" s="1"/>
      <c r="C778" s="13"/>
      <c r="D778" s="13"/>
      <c r="E778" s="14"/>
      <c r="F778" s="14"/>
      <c r="G778" s="14"/>
      <c r="H778" s="1"/>
      <c r="I778" s="1"/>
      <c r="J778" s="1"/>
      <c r="K778" s="1"/>
      <c r="L778" s="1"/>
      <c r="M778" s="1"/>
      <c r="N778" s="15"/>
      <c r="O778" s="15"/>
      <c r="P778" s="15"/>
      <c r="Q778" s="15"/>
      <c r="R778" s="15"/>
      <c r="S778" s="39"/>
      <c r="T778" s="15"/>
      <c r="U778" s="15"/>
      <c r="V778" s="15"/>
      <c r="W778" s="15"/>
      <c r="X778" s="15"/>
      <c r="Y778" s="15"/>
      <c r="Z778" s="15"/>
      <c r="AA778" s="15"/>
      <c r="AB778" s="15"/>
      <c r="AC778" s="39"/>
      <c r="AD778" s="15"/>
      <c r="AE778" s="15"/>
      <c r="AF778" s="15"/>
      <c r="AG778" s="44"/>
      <c r="AH778" s="44"/>
      <c r="AI778" s="44"/>
      <c r="AJ778" s="44"/>
      <c r="AK778" s="44"/>
      <c r="AL778" s="14"/>
    </row>
    <row r="779" spans="1:38" s="7" customFormat="1" x14ac:dyDescent="0.15">
      <c r="A779" s="1"/>
      <c r="C779" s="13"/>
      <c r="D779" s="13"/>
      <c r="E779" s="14"/>
      <c r="F779" s="14"/>
      <c r="G779" s="14"/>
      <c r="H779" s="1"/>
      <c r="I779" s="1"/>
      <c r="J779" s="1"/>
      <c r="K779" s="1"/>
      <c r="L779" s="1"/>
      <c r="M779" s="1"/>
      <c r="N779" s="15"/>
      <c r="O779" s="15"/>
      <c r="P779" s="15"/>
      <c r="Q779" s="15"/>
      <c r="R779" s="15"/>
      <c r="S779" s="39"/>
      <c r="T779" s="15"/>
      <c r="U779" s="15"/>
      <c r="V779" s="15"/>
      <c r="W779" s="15"/>
      <c r="X779" s="15"/>
      <c r="Y779" s="15"/>
      <c r="Z779" s="15"/>
      <c r="AA779" s="15"/>
      <c r="AB779" s="15"/>
      <c r="AC779" s="39"/>
      <c r="AD779" s="15"/>
      <c r="AE779" s="15"/>
      <c r="AF779" s="15"/>
      <c r="AG779" s="44"/>
      <c r="AH779" s="44"/>
      <c r="AI779" s="44"/>
      <c r="AJ779" s="44"/>
      <c r="AK779" s="44"/>
      <c r="AL779" s="14"/>
    </row>
    <row r="780" spans="1:38" s="7" customFormat="1" x14ac:dyDescent="0.15">
      <c r="A780" s="1"/>
      <c r="C780" s="13"/>
      <c r="D780" s="13"/>
      <c r="E780" s="14"/>
      <c r="F780" s="14"/>
      <c r="G780" s="14"/>
      <c r="H780" s="1"/>
      <c r="I780" s="1"/>
      <c r="J780" s="1"/>
      <c r="K780" s="1"/>
      <c r="L780" s="1"/>
      <c r="M780" s="1"/>
      <c r="N780" s="15"/>
      <c r="O780" s="15"/>
      <c r="P780" s="15"/>
      <c r="Q780" s="15"/>
      <c r="R780" s="15"/>
      <c r="S780" s="39"/>
      <c r="T780" s="15"/>
      <c r="U780" s="15"/>
      <c r="V780" s="15"/>
      <c r="W780" s="15"/>
      <c r="X780" s="15"/>
      <c r="Y780" s="15"/>
      <c r="Z780" s="15"/>
      <c r="AA780" s="15"/>
      <c r="AB780" s="15"/>
      <c r="AC780" s="39"/>
      <c r="AD780" s="15"/>
      <c r="AE780" s="15"/>
      <c r="AF780" s="15"/>
      <c r="AG780" s="44"/>
      <c r="AH780" s="44"/>
      <c r="AI780" s="44"/>
      <c r="AJ780" s="44"/>
      <c r="AK780" s="44"/>
      <c r="AL780" s="14"/>
    </row>
    <row r="781" spans="1:38" s="7" customFormat="1" x14ac:dyDescent="0.15">
      <c r="A781" s="1"/>
      <c r="C781" s="13"/>
      <c r="D781" s="13"/>
      <c r="E781" s="14"/>
      <c r="F781" s="14"/>
      <c r="G781" s="14"/>
      <c r="H781" s="1"/>
      <c r="I781" s="1"/>
      <c r="J781" s="1"/>
      <c r="K781" s="1"/>
      <c r="L781" s="1"/>
      <c r="M781" s="1"/>
      <c r="N781" s="15"/>
      <c r="O781" s="15"/>
      <c r="P781" s="15"/>
      <c r="Q781" s="15"/>
      <c r="R781" s="15"/>
      <c r="S781" s="39"/>
      <c r="T781" s="15"/>
      <c r="U781" s="15"/>
      <c r="V781" s="15"/>
      <c r="W781" s="15"/>
      <c r="X781" s="15"/>
      <c r="Y781" s="15"/>
      <c r="Z781" s="15"/>
      <c r="AA781" s="15"/>
      <c r="AB781" s="15"/>
      <c r="AC781" s="39"/>
      <c r="AD781" s="15"/>
      <c r="AE781" s="15"/>
      <c r="AF781" s="15"/>
      <c r="AG781" s="44"/>
      <c r="AH781" s="44"/>
      <c r="AI781" s="44"/>
      <c r="AJ781" s="44"/>
      <c r="AK781" s="44"/>
      <c r="AL781" s="14"/>
    </row>
    <row r="782" spans="1:38" s="7" customFormat="1" x14ac:dyDescent="0.15">
      <c r="A782" s="1"/>
      <c r="C782" s="13"/>
      <c r="D782" s="13"/>
      <c r="E782" s="14"/>
      <c r="F782" s="14"/>
      <c r="G782" s="14"/>
      <c r="H782" s="1"/>
      <c r="I782" s="1"/>
      <c r="J782" s="1"/>
      <c r="K782" s="1"/>
      <c r="L782" s="1"/>
      <c r="M782" s="1"/>
      <c r="N782" s="15"/>
      <c r="O782" s="15"/>
      <c r="P782" s="15"/>
      <c r="Q782" s="15"/>
      <c r="R782" s="15"/>
      <c r="S782" s="39"/>
      <c r="T782" s="15"/>
      <c r="U782" s="15"/>
      <c r="V782" s="15"/>
      <c r="W782" s="15"/>
      <c r="X782" s="15"/>
      <c r="Y782" s="15"/>
      <c r="Z782" s="15"/>
      <c r="AA782" s="15"/>
      <c r="AB782" s="15"/>
      <c r="AC782" s="39"/>
      <c r="AD782" s="15"/>
      <c r="AE782" s="15"/>
      <c r="AF782" s="15"/>
      <c r="AG782" s="44"/>
      <c r="AH782" s="44"/>
      <c r="AI782" s="44"/>
      <c r="AJ782" s="44"/>
      <c r="AK782" s="44"/>
      <c r="AL782" s="14"/>
    </row>
    <row r="783" spans="1:38" s="7" customFormat="1" x14ac:dyDescent="0.15">
      <c r="A783" s="1"/>
      <c r="C783" s="13"/>
      <c r="D783" s="13"/>
      <c r="E783" s="14"/>
      <c r="F783" s="14"/>
      <c r="G783" s="14"/>
      <c r="H783" s="1"/>
      <c r="I783" s="1"/>
      <c r="J783" s="1"/>
      <c r="K783" s="1"/>
      <c r="L783" s="1"/>
      <c r="M783" s="1"/>
      <c r="N783" s="15"/>
      <c r="O783" s="15"/>
      <c r="P783" s="15"/>
      <c r="Q783" s="15"/>
      <c r="R783" s="15"/>
      <c r="S783" s="39"/>
      <c r="T783" s="15"/>
      <c r="U783" s="15"/>
      <c r="V783" s="15"/>
      <c r="W783" s="15"/>
      <c r="X783" s="15"/>
      <c r="Y783" s="15"/>
      <c r="Z783" s="15"/>
      <c r="AA783" s="15"/>
      <c r="AB783" s="15"/>
      <c r="AC783" s="39"/>
      <c r="AD783" s="15"/>
      <c r="AE783" s="15"/>
      <c r="AF783" s="15"/>
      <c r="AG783" s="44"/>
      <c r="AH783" s="44"/>
      <c r="AI783" s="44"/>
      <c r="AJ783" s="44"/>
      <c r="AK783" s="44"/>
      <c r="AL783" s="14"/>
    </row>
    <row r="784" spans="1:38" s="7" customFormat="1" x14ac:dyDescent="0.15">
      <c r="A784" s="1"/>
      <c r="C784" s="13"/>
      <c r="D784" s="13"/>
      <c r="E784" s="14"/>
      <c r="F784" s="14"/>
      <c r="G784" s="14"/>
      <c r="H784" s="1"/>
      <c r="I784" s="1"/>
      <c r="J784" s="1"/>
      <c r="K784" s="1"/>
      <c r="L784" s="1"/>
      <c r="M784" s="1"/>
      <c r="N784" s="15"/>
      <c r="O784" s="15"/>
      <c r="P784" s="15"/>
      <c r="Q784" s="15"/>
      <c r="R784" s="15"/>
      <c r="S784" s="39"/>
      <c r="T784" s="15"/>
      <c r="U784" s="15"/>
      <c r="V784" s="15"/>
      <c r="W784" s="15"/>
      <c r="X784" s="15"/>
      <c r="Y784" s="15"/>
      <c r="Z784" s="15"/>
      <c r="AA784" s="15"/>
      <c r="AB784" s="15"/>
      <c r="AC784" s="39"/>
      <c r="AD784" s="15"/>
      <c r="AE784" s="15"/>
      <c r="AF784" s="15"/>
      <c r="AG784" s="44"/>
      <c r="AH784" s="44"/>
      <c r="AI784" s="44"/>
      <c r="AJ784" s="44"/>
      <c r="AK784" s="44"/>
      <c r="AL784" s="14"/>
    </row>
    <row r="785" spans="1:38" s="7" customFormat="1" x14ac:dyDescent="0.15">
      <c r="A785" s="1"/>
      <c r="C785" s="13"/>
      <c r="D785" s="13"/>
      <c r="E785" s="14"/>
      <c r="F785" s="14"/>
      <c r="G785" s="14"/>
      <c r="H785" s="1"/>
      <c r="I785" s="1"/>
      <c r="J785" s="1"/>
      <c r="K785" s="1"/>
      <c r="L785" s="1"/>
      <c r="M785" s="1"/>
      <c r="N785" s="15"/>
      <c r="O785" s="15"/>
      <c r="P785" s="15"/>
      <c r="Q785" s="15"/>
      <c r="R785" s="15"/>
      <c r="S785" s="39"/>
      <c r="T785" s="15"/>
      <c r="U785" s="15"/>
      <c r="V785" s="15"/>
      <c r="W785" s="15"/>
      <c r="X785" s="15"/>
      <c r="Y785" s="15"/>
      <c r="Z785" s="15"/>
      <c r="AA785" s="15"/>
      <c r="AB785" s="15"/>
      <c r="AC785" s="39"/>
      <c r="AD785" s="15"/>
      <c r="AE785" s="15"/>
      <c r="AF785" s="15"/>
      <c r="AG785" s="44"/>
      <c r="AH785" s="44"/>
      <c r="AI785" s="44"/>
      <c r="AJ785" s="44"/>
      <c r="AK785" s="44"/>
      <c r="AL785" s="14"/>
    </row>
    <row r="786" spans="1:38" s="7" customFormat="1" x14ac:dyDescent="0.15">
      <c r="A786" s="1"/>
      <c r="C786" s="13"/>
      <c r="D786" s="13"/>
      <c r="E786" s="14"/>
      <c r="F786" s="14"/>
      <c r="G786" s="14"/>
      <c r="H786" s="1"/>
      <c r="I786" s="1"/>
      <c r="J786" s="1"/>
      <c r="K786" s="1"/>
      <c r="L786" s="1"/>
      <c r="M786" s="1"/>
      <c r="N786" s="15"/>
      <c r="O786" s="15"/>
      <c r="P786" s="15"/>
      <c r="Q786" s="15"/>
      <c r="R786" s="15"/>
      <c r="S786" s="39"/>
      <c r="T786" s="15"/>
      <c r="U786" s="15"/>
      <c r="V786" s="15"/>
      <c r="W786" s="15"/>
      <c r="X786" s="15"/>
      <c r="Y786" s="15"/>
      <c r="Z786" s="15"/>
      <c r="AA786" s="15"/>
      <c r="AB786" s="15"/>
      <c r="AC786" s="39"/>
      <c r="AD786" s="15"/>
      <c r="AE786" s="15"/>
      <c r="AF786" s="15"/>
      <c r="AG786" s="44"/>
      <c r="AH786" s="44"/>
      <c r="AI786" s="44"/>
      <c r="AJ786" s="44"/>
      <c r="AK786" s="44"/>
      <c r="AL786" s="14"/>
    </row>
    <row r="787" spans="1:38" s="7" customFormat="1" x14ac:dyDescent="0.15">
      <c r="A787" s="1"/>
      <c r="C787" s="13"/>
      <c r="D787" s="13"/>
      <c r="E787" s="14"/>
      <c r="F787" s="14"/>
      <c r="G787" s="14"/>
      <c r="H787" s="1"/>
      <c r="I787" s="1"/>
      <c r="J787" s="1"/>
      <c r="K787" s="1"/>
      <c r="L787" s="1"/>
      <c r="M787" s="1"/>
      <c r="N787" s="15"/>
      <c r="O787" s="15"/>
      <c r="P787" s="15"/>
      <c r="Q787" s="15"/>
      <c r="R787" s="15"/>
      <c r="S787" s="39"/>
      <c r="T787" s="15"/>
      <c r="U787" s="15"/>
      <c r="V787" s="15"/>
      <c r="W787" s="15"/>
      <c r="X787" s="15"/>
      <c r="Y787" s="15"/>
      <c r="Z787" s="15"/>
      <c r="AA787" s="15"/>
      <c r="AB787" s="15"/>
      <c r="AC787" s="39"/>
      <c r="AD787" s="15"/>
      <c r="AE787" s="15"/>
      <c r="AF787" s="15"/>
      <c r="AG787" s="44"/>
      <c r="AH787" s="44"/>
      <c r="AI787" s="44"/>
      <c r="AJ787" s="44"/>
      <c r="AK787" s="44"/>
      <c r="AL787" s="14"/>
    </row>
    <row r="788" spans="1:38" s="7" customFormat="1" x14ac:dyDescent="0.15">
      <c r="A788" s="1"/>
      <c r="C788" s="13"/>
      <c r="D788" s="13"/>
      <c r="E788" s="14"/>
      <c r="F788" s="14"/>
      <c r="G788" s="14"/>
      <c r="H788" s="1"/>
      <c r="I788" s="1"/>
      <c r="J788" s="1"/>
      <c r="K788" s="1"/>
      <c r="L788" s="1"/>
      <c r="M788" s="1"/>
      <c r="N788" s="15"/>
      <c r="O788" s="15"/>
      <c r="P788" s="15"/>
      <c r="Q788" s="15"/>
      <c r="R788" s="15"/>
      <c r="S788" s="39"/>
      <c r="T788" s="15"/>
      <c r="U788" s="15"/>
      <c r="V788" s="15"/>
      <c r="W788" s="15"/>
      <c r="X788" s="15"/>
      <c r="Y788" s="15"/>
      <c r="Z788" s="15"/>
      <c r="AA788" s="15"/>
      <c r="AB788" s="15"/>
      <c r="AC788" s="39"/>
      <c r="AD788" s="15"/>
      <c r="AE788" s="15"/>
      <c r="AF788" s="15"/>
      <c r="AG788" s="44"/>
      <c r="AH788" s="44"/>
      <c r="AI788" s="44"/>
      <c r="AJ788" s="44"/>
      <c r="AK788" s="44"/>
      <c r="AL788" s="14"/>
    </row>
    <row r="789" spans="1:38" s="7" customFormat="1" x14ac:dyDescent="0.15">
      <c r="A789" s="1"/>
      <c r="C789" s="13"/>
      <c r="D789" s="13"/>
      <c r="E789" s="14"/>
      <c r="F789" s="14"/>
      <c r="G789" s="14"/>
      <c r="H789" s="1"/>
      <c r="I789" s="1"/>
      <c r="J789" s="1"/>
      <c r="K789" s="1"/>
      <c r="L789" s="1"/>
      <c r="M789" s="1"/>
      <c r="N789" s="15"/>
      <c r="O789" s="15"/>
      <c r="P789" s="15"/>
      <c r="Q789" s="15"/>
      <c r="R789" s="15"/>
      <c r="S789" s="39"/>
      <c r="T789" s="15"/>
      <c r="U789" s="15"/>
      <c r="V789" s="15"/>
      <c r="W789" s="15"/>
      <c r="X789" s="15"/>
      <c r="Y789" s="15"/>
      <c r="Z789" s="15"/>
      <c r="AA789" s="15"/>
      <c r="AB789" s="15"/>
      <c r="AC789" s="39"/>
      <c r="AD789" s="15"/>
      <c r="AE789" s="15"/>
      <c r="AF789" s="15"/>
      <c r="AG789" s="44"/>
      <c r="AH789" s="44"/>
      <c r="AI789" s="44"/>
      <c r="AJ789" s="44"/>
      <c r="AK789" s="44"/>
      <c r="AL789" s="14"/>
    </row>
    <row r="790" spans="1:38" s="7" customFormat="1" x14ac:dyDescent="0.15">
      <c r="A790" s="1"/>
      <c r="C790" s="13"/>
      <c r="D790" s="13"/>
      <c r="E790" s="14"/>
      <c r="F790" s="14"/>
      <c r="G790" s="14"/>
      <c r="H790" s="1"/>
      <c r="I790" s="1"/>
      <c r="J790" s="1"/>
      <c r="K790" s="1"/>
      <c r="L790" s="1"/>
      <c r="M790" s="1"/>
      <c r="N790" s="15"/>
      <c r="O790" s="15"/>
      <c r="P790" s="15"/>
      <c r="Q790" s="15"/>
      <c r="R790" s="15"/>
      <c r="S790" s="39"/>
      <c r="T790" s="15"/>
      <c r="U790" s="15"/>
      <c r="V790" s="15"/>
      <c r="W790" s="15"/>
      <c r="X790" s="15"/>
      <c r="Y790" s="15"/>
      <c r="Z790" s="15"/>
      <c r="AA790" s="15"/>
      <c r="AB790" s="15"/>
      <c r="AC790" s="39"/>
      <c r="AD790" s="15"/>
      <c r="AE790" s="15"/>
      <c r="AF790" s="15"/>
      <c r="AG790" s="44"/>
      <c r="AH790" s="44"/>
      <c r="AI790" s="44"/>
      <c r="AJ790" s="44"/>
      <c r="AK790" s="44"/>
      <c r="AL790" s="14"/>
    </row>
    <row r="791" spans="1:38" s="7" customFormat="1" x14ac:dyDescent="0.15">
      <c r="A791" s="1"/>
      <c r="C791" s="13"/>
      <c r="D791" s="13"/>
      <c r="E791" s="14"/>
      <c r="F791" s="14"/>
      <c r="G791" s="14"/>
      <c r="H791" s="1"/>
      <c r="I791" s="1"/>
      <c r="J791" s="1"/>
      <c r="K791" s="1"/>
      <c r="L791" s="1"/>
      <c r="M791" s="1"/>
      <c r="N791" s="15"/>
      <c r="O791" s="15"/>
      <c r="P791" s="15"/>
      <c r="Q791" s="15"/>
      <c r="R791" s="15"/>
      <c r="S791" s="39"/>
      <c r="T791" s="15"/>
      <c r="U791" s="15"/>
      <c r="V791" s="15"/>
      <c r="W791" s="15"/>
      <c r="X791" s="15"/>
      <c r="Y791" s="15"/>
      <c r="Z791" s="15"/>
      <c r="AA791" s="15"/>
      <c r="AB791" s="15"/>
      <c r="AC791" s="39"/>
      <c r="AD791" s="15"/>
      <c r="AE791" s="15"/>
      <c r="AF791" s="15"/>
      <c r="AG791" s="44"/>
      <c r="AH791" s="44"/>
      <c r="AI791" s="44"/>
      <c r="AJ791" s="44"/>
      <c r="AK791" s="44"/>
      <c r="AL791" s="14"/>
    </row>
    <row r="792" spans="1:38" s="7" customFormat="1" x14ac:dyDescent="0.15">
      <c r="A792" s="1"/>
      <c r="C792" s="13"/>
      <c r="D792" s="13"/>
      <c r="E792" s="14"/>
      <c r="F792" s="14"/>
      <c r="G792" s="14"/>
      <c r="H792" s="1"/>
      <c r="I792" s="1"/>
      <c r="J792" s="1"/>
      <c r="K792" s="1"/>
      <c r="L792" s="1"/>
      <c r="M792" s="1"/>
      <c r="N792" s="15"/>
      <c r="O792" s="15"/>
      <c r="P792" s="15"/>
      <c r="Q792" s="15"/>
      <c r="R792" s="15"/>
      <c r="S792" s="39"/>
      <c r="T792" s="15"/>
      <c r="U792" s="15"/>
      <c r="V792" s="15"/>
      <c r="W792" s="15"/>
      <c r="X792" s="15"/>
      <c r="Y792" s="15"/>
      <c r="Z792" s="15"/>
      <c r="AA792" s="15"/>
      <c r="AB792" s="15"/>
      <c r="AC792" s="39"/>
      <c r="AD792" s="15"/>
      <c r="AE792" s="15"/>
      <c r="AF792" s="15"/>
      <c r="AG792" s="44"/>
      <c r="AH792" s="44"/>
      <c r="AI792" s="44"/>
      <c r="AJ792" s="44"/>
      <c r="AK792" s="44"/>
      <c r="AL792" s="14"/>
    </row>
    <row r="793" spans="1:38" s="7" customFormat="1" x14ac:dyDescent="0.15">
      <c r="A793" s="1"/>
      <c r="C793" s="13"/>
      <c r="D793" s="13"/>
      <c r="E793" s="14"/>
      <c r="F793" s="14"/>
      <c r="G793" s="14"/>
      <c r="H793" s="1"/>
      <c r="I793" s="1"/>
      <c r="J793" s="1"/>
      <c r="K793" s="1"/>
      <c r="L793" s="1"/>
      <c r="M793" s="1"/>
      <c r="N793" s="15"/>
      <c r="O793" s="15"/>
      <c r="P793" s="15"/>
      <c r="Q793" s="15"/>
      <c r="R793" s="15"/>
      <c r="S793" s="39"/>
      <c r="T793" s="15"/>
      <c r="U793" s="15"/>
      <c r="V793" s="15"/>
      <c r="W793" s="15"/>
      <c r="X793" s="15"/>
      <c r="Y793" s="15"/>
      <c r="Z793" s="15"/>
      <c r="AA793" s="15"/>
      <c r="AB793" s="15"/>
      <c r="AC793" s="39"/>
      <c r="AD793" s="15"/>
      <c r="AE793" s="15"/>
      <c r="AF793" s="15"/>
      <c r="AG793" s="44"/>
      <c r="AH793" s="44"/>
      <c r="AI793" s="44"/>
      <c r="AJ793" s="44"/>
      <c r="AK793" s="44"/>
      <c r="AL793" s="14"/>
    </row>
    <row r="794" spans="1:38" s="7" customFormat="1" x14ac:dyDescent="0.15">
      <c r="A794" s="1"/>
      <c r="C794" s="13"/>
      <c r="D794" s="13"/>
      <c r="E794" s="14"/>
      <c r="F794" s="14"/>
      <c r="G794" s="14"/>
      <c r="H794" s="1"/>
      <c r="I794" s="1"/>
      <c r="J794" s="1"/>
      <c r="K794" s="1"/>
      <c r="L794" s="1"/>
      <c r="M794" s="1"/>
      <c r="N794" s="15"/>
      <c r="O794" s="15"/>
      <c r="P794" s="15"/>
      <c r="Q794" s="15"/>
      <c r="R794" s="15"/>
      <c r="S794" s="39"/>
      <c r="T794" s="15"/>
      <c r="U794" s="15"/>
      <c r="V794" s="15"/>
      <c r="W794" s="15"/>
      <c r="X794" s="15"/>
      <c r="Y794" s="15"/>
      <c r="Z794" s="15"/>
      <c r="AA794" s="15"/>
      <c r="AB794" s="15"/>
      <c r="AC794" s="39"/>
      <c r="AD794" s="15"/>
      <c r="AE794" s="15"/>
      <c r="AF794" s="15"/>
      <c r="AG794" s="44"/>
      <c r="AH794" s="44"/>
      <c r="AI794" s="44"/>
      <c r="AJ794" s="44"/>
      <c r="AK794" s="44"/>
      <c r="AL794" s="14"/>
    </row>
    <row r="795" spans="1:38" s="7" customFormat="1" x14ac:dyDescent="0.15">
      <c r="A795" s="1"/>
      <c r="C795" s="13"/>
      <c r="D795" s="13"/>
      <c r="E795" s="14"/>
      <c r="F795" s="14"/>
      <c r="G795" s="14"/>
      <c r="H795" s="1"/>
      <c r="I795" s="1"/>
      <c r="J795" s="1"/>
      <c r="K795" s="1"/>
      <c r="L795" s="1"/>
      <c r="M795" s="1"/>
      <c r="N795" s="15"/>
      <c r="O795" s="15"/>
      <c r="P795" s="15"/>
      <c r="Q795" s="15"/>
      <c r="R795" s="15"/>
      <c r="S795" s="39"/>
      <c r="T795" s="15"/>
      <c r="U795" s="15"/>
      <c r="V795" s="15"/>
      <c r="W795" s="15"/>
      <c r="X795" s="15"/>
      <c r="Y795" s="15"/>
      <c r="Z795" s="15"/>
      <c r="AA795" s="15"/>
      <c r="AB795" s="15"/>
      <c r="AC795" s="39"/>
      <c r="AD795" s="15"/>
      <c r="AE795" s="15"/>
      <c r="AF795" s="15"/>
      <c r="AG795" s="44"/>
      <c r="AH795" s="44"/>
      <c r="AI795" s="44"/>
      <c r="AJ795" s="44"/>
      <c r="AK795" s="44"/>
      <c r="AL795" s="14"/>
    </row>
    <row r="796" spans="1:38" s="7" customFormat="1" x14ac:dyDescent="0.15">
      <c r="A796" s="1"/>
      <c r="C796" s="13"/>
      <c r="D796" s="13"/>
      <c r="E796" s="14"/>
      <c r="F796" s="14"/>
      <c r="G796" s="14"/>
      <c r="H796" s="1"/>
      <c r="I796" s="1"/>
      <c r="J796" s="1"/>
      <c r="K796" s="1"/>
      <c r="L796" s="1"/>
      <c r="M796" s="1"/>
      <c r="N796" s="15"/>
      <c r="O796" s="15"/>
      <c r="P796" s="15"/>
      <c r="Q796" s="15"/>
      <c r="R796" s="15"/>
      <c r="S796" s="39"/>
      <c r="T796" s="15"/>
      <c r="U796" s="15"/>
      <c r="V796" s="15"/>
      <c r="W796" s="15"/>
      <c r="X796" s="15"/>
      <c r="Y796" s="15"/>
      <c r="Z796" s="15"/>
      <c r="AA796" s="15"/>
      <c r="AB796" s="15"/>
      <c r="AC796" s="39"/>
      <c r="AD796" s="15"/>
      <c r="AE796" s="15"/>
      <c r="AF796" s="15"/>
      <c r="AG796" s="44"/>
      <c r="AH796" s="44"/>
      <c r="AI796" s="44"/>
      <c r="AJ796" s="44"/>
      <c r="AK796" s="44"/>
      <c r="AL796" s="14"/>
    </row>
    <row r="797" spans="1:38" s="7" customFormat="1" x14ac:dyDescent="0.15">
      <c r="A797" s="1"/>
      <c r="C797" s="13"/>
      <c r="D797" s="13"/>
      <c r="E797" s="14"/>
      <c r="F797" s="14"/>
      <c r="G797" s="14"/>
      <c r="H797" s="1"/>
      <c r="I797" s="1"/>
      <c r="J797" s="1"/>
      <c r="K797" s="1"/>
      <c r="L797" s="1"/>
      <c r="M797" s="1"/>
      <c r="N797" s="15"/>
      <c r="O797" s="15"/>
      <c r="P797" s="15"/>
      <c r="Q797" s="15"/>
      <c r="R797" s="15"/>
      <c r="S797" s="39"/>
      <c r="T797" s="15"/>
      <c r="U797" s="15"/>
      <c r="V797" s="15"/>
      <c r="W797" s="15"/>
      <c r="X797" s="15"/>
      <c r="Y797" s="15"/>
      <c r="Z797" s="15"/>
      <c r="AA797" s="15"/>
      <c r="AB797" s="15"/>
      <c r="AC797" s="39"/>
      <c r="AD797" s="15"/>
      <c r="AE797" s="15"/>
      <c r="AF797" s="15"/>
      <c r="AG797" s="44"/>
      <c r="AH797" s="44"/>
      <c r="AI797" s="44"/>
      <c r="AJ797" s="44"/>
      <c r="AK797" s="44"/>
      <c r="AL797" s="14"/>
    </row>
    <row r="798" spans="1:38" s="7" customFormat="1" x14ac:dyDescent="0.15">
      <c r="A798" s="1"/>
      <c r="C798" s="13"/>
      <c r="D798" s="13"/>
      <c r="E798" s="14"/>
      <c r="F798" s="14"/>
      <c r="G798" s="14"/>
      <c r="H798" s="1"/>
      <c r="I798" s="1"/>
      <c r="J798" s="1"/>
      <c r="K798" s="1"/>
      <c r="L798" s="1"/>
      <c r="M798" s="1"/>
      <c r="N798" s="15"/>
      <c r="O798" s="15"/>
      <c r="P798" s="15"/>
      <c r="Q798" s="15"/>
      <c r="R798" s="15"/>
      <c r="S798" s="39"/>
      <c r="T798" s="15"/>
      <c r="U798" s="15"/>
      <c r="V798" s="15"/>
      <c r="W798" s="15"/>
      <c r="X798" s="15"/>
      <c r="Y798" s="15"/>
      <c r="Z798" s="15"/>
      <c r="AA798" s="15"/>
      <c r="AB798" s="15"/>
      <c r="AC798" s="39"/>
      <c r="AD798" s="15"/>
      <c r="AE798" s="15"/>
      <c r="AF798" s="15"/>
      <c r="AG798" s="44"/>
      <c r="AH798" s="44"/>
      <c r="AI798" s="44"/>
      <c r="AJ798" s="44"/>
      <c r="AK798" s="44"/>
      <c r="AL798" s="14"/>
    </row>
    <row r="799" spans="1:38" s="7" customFormat="1" x14ac:dyDescent="0.15">
      <c r="A799" s="1"/>
      <c r="C799" s="13"/>
      <c r="D799" s="13"/>
      <c r="E799" s="14"/>
      <c r="F799" s="14"/>
      <c r="G799" s="14"/>
      <c r="H799" s="1"/>
      <c r="I799" s="1"/>
      <c r="J799" s="1"/>
      <c r="K799" s="1"/>
      <c r="L799" s="1"/>
      <c r="M799" s="1"/>
      <c r="N799" s="15"/>
      <c r="O799" s="15"/>
      <c r="P799" s="15"/>
      <c r="Q799" s="15"/>
      <c r="R799" s="15"/>
      <c r="S799" s="39"/>
      <c r="T799" s="15"/>
      <c r="U799" s="15"/>
      <c r="V799" s="15"/>
      <c r="W799" s="15"/>
      <c r="X799" s="15"/>
      <c r="Y799" s="15"/>
      <c r="Z799" s="15"/>
      <c r="AA799" s="15"/>
      <c r="AB799" s="15"/>
      <c r="AC799" s="39"/>
      <c r="AD799" s="15"/>
      <c r="AE799" s="15"/>
      <c r="AF799" s="15"/>
      <c r="AG799" s="44"/>
      <c r="AH799" s="44"/>
      <c r="AI799" s="44"/>
      <c r="AJ799" s="44"/>
      <c r="AK799" s="44"/>
      <c r="AL799" s="14"/>
    </row>
    <row r="800" spans="1:38" s="7" customFormat="1" x14ac:dyDescent="0.15">
      <c r="A800" s="1"/>
      <c r="C800" s="13"/>
      <c r="D800" s="13"/>
      <c r="E800" s="14"/>
      <c r="F800" s="14"/>
      <c r="G800" s="14"/>
      <c r="H800" s="1"/>
      <c r="I800" s="1"/>
      <c r="J800" s="1"/>
      <c r="K800" s="1"/>
      <c r="L800" s="1"/>
      <c r="M800" s="1"/>
      <c r="N800" s="15"/>
      <c r="O800" s="15"/>
      <c r="P800" s="15"/>
      <c r="Q800" s="15"/>
      <c r="R800" s="15"/>
      <c r="S800" s="39"/>
      <c r="T800" s="15"/>
      <c r="U800" s="15"/>
      <c r="V800" s="15"/>
      <c r="W800" s="15"/>
      <c r="X800" s="15"/>
      <c r="Y800" s="15"/>
      <c r="Z800" s="15"/>
      <c r="AA800" s="15"/>
      <c r="AB800" s="15"/>
      <c r="AC800" s="39"/>
      <c r="AD800" s="15"/>
      <c r="AE800" s="15"/>
      <c r="AF800" s="15"/>
      <c r="AG800" s="44"/>
      <c r="AH800" s="44"/>
      <c r="AI800" s="44"/>
      <c r="AJ800" s="44"/>
      <c r="AK800" s="44"/>
      <c r="AL800" s="14"/>
    </row>
    <row r="801" spans="1:38" s="7" customFormat="1" x14ac:dyDescent="0.15">
      <c r="A801" s="1"/>
      <c r="C801" s="13"/>
      <c r="D801" s="13"/>
      <c r="E801" s="14"/>
      <c r="F801" s="14"/>
      <c r="G801" s="14"/>
      <c r="H801" s="1"/>
      <c r="I801" s="1"/>
      <c r="J801" s="1"/>
      <c r="K801" s="1"/>
      <c r="L801" s="1"/>
      <c r="M801" s="1"/>
      <c r="N801" s="15"/>
      <c r="O801" s="15"/>
      <c r="P801" s="15"/>
      <c r="Q801" s="15"/>
      <c r="R801" s="15"/>
      <c r="S801" s="39"/>
      <c r="T801" s="15"/>
      <c r="U801" s="15"/>
      <c r="V801" s="15"/>
      <c r="W801" s="15"/>
      <c r="X801" s="15"/>
      <c r="Y801" s="15"/>
      <c r="Z801" s="15"/>
      <c r="AA801" s="15"/>
      <c r="AB801" s="15"/>
      <c r="AC801" s="39"/>
      <c r="AD801" s="15"/>
      <c r="AE801" s="15"/>
      <c r="AF801" s="15"/>
      <c r="AG801" s="44"/>
      <c r="AH801" s="44"/>
      <c r="AI801" s="44"/>
      <c r="AJ801" s="44"/>
      <c r="AK801" s="44"/>
      <c r="AL801" s="14"/>
    </row>
    <row r="802" spans="1:38" s="7" customFormat="1" x14ac:dyDescent="0.15">
      <c r="A802" s="1"/>
      <c r="C802" s="13"/>
      <c r="D802" s="13"/>
      <c r="E802" s="14"/>
      <c r="F802" s="14"/>
      <c r="G802" s="14"/>
      <c r="H802" s="1"/>
      <c r="I802" s="1"/>
      <c r="J802" s="1"/>
      <c r="K802" s="1"/>
      <c r="L802" s="1"/>
      <c r="M802" s="1"/>
      <c r="N802" s="15"/>
      <c r="O802" s="15"/>
      <c r="P802" s="15"/>
      <c r="Q802" s="15"/>
      <c r="R802" s="15"/>
      <c r="S802" s="39"/>
      <c r="T802" s="15"/>
      <c r="U802" s="15"/>
      <c r="V802" s="15"/>
      <c r="W802" s="15"/>
      <c r="X802" s="15"/>
      <c r="Y802" s="15"/>
      <c r="Z802" s="15"/>
      <c r="AA802" s="15"/>
      <c r="AB802" s="15"/>
      <c r="AC802" s="39"/>
      <c r="AD802" s="15"/>
      <c r="AE802" s="15"/>
      <c r="AF802" s="15"/>
      <c r="AG802" s="44"/>
      <c r="AH802" s="44"/>
      <c r="AI802" s="44"/>
      <c r="AJ802" s="44"/>
      <c r="AK802" s="44"/>
      <c r="AL802" s="14"/>
    </row>
    <row r="803" spans="1:38" s="7" customFormat="1" x14ac:dyDescent="0.15">
      <c r="A803" s="1"/>
      <c r="C803" s="13"/>
      <c r="D803" s="13"/>
      <c r="E803" s="14"/>
      <c r="F803" s="14"/>
      <c r="G803" s="14"/>
      <c r="H803" s="1"/>
      <c r="I803" s="1"/>
      <c r="J803" s="1"/>
      <c r="K803" s="1"/>
      <c r="L803" s="1"/>
      <c r="M803" s="1"/>
      <c r="N803" s="15"/>
      <c r="O803" s="15"/>
      <c r="P803" s="15"/>
      <c r="Q803" s="15"/>
      <c r="R803" s="15"/>
      <c r="S803" s="39"/>
      <c r="T803" s="15"/>
      <c r="U803" s="15"/>
      <c r="V803" s="15"/>
      <c r="W803" s="15"/>
      <c r="X803" s="15"/>
      <c r="Y803" s="15"/>
      <c r="Z803" s="15"/>
      <c r="AA803" s="15"/>
      <c r="AB803" s="15"/>
      <c r="AC803" s="39"/>
      <c r="AD803" s="15"/>
      <c r="AE803" s="15"/>
      <c r="AF803" s="15"/>
      <c r="AG803" s="44"/>
      <c r="AH803" s="44"/>
      <c r="AI803" s="44"/>
      <c r="AJ803" s="44"/>
      <c r="AK803" s="44"/>
      <c r="AL803" s="14"/>
    </row>
    <row r="804" spans="1:38" s="7" customFormat="1" x14ac:dyDescent="0.15">
      <c r="A804" s="1"/>
      <c r="C804" s="13"/>
      <c r="D804" s="13"/>
      <c r="E804" s="14"/>
      <c r="F804" s="14"/>
      <c r="G804" s="14"/>
      <c r="H804" s="1"/>
      <c r="I804" s="1"/>
      <c r="J804" s="1"/>
      <c r="K804" s="1"/>
      <c r="L804" s="1"/>
      <c r="M804" s="1"/>
      <c r="N804" s="15"/>
      <c r="O804" s="15"/>
      <c r="P804" s="15"/>
      <c r="Q804" s="15"/>
      <c r="R804" s="15"/>
      <c r="S804" s="39"/>
      <c r="T804" s="15"/>
      <c r="U804" s="15"/>
      <c r="V804" s="15"/>
      <c r="W804" s="15"/>
      <c r="X804" s="15"/>
      <c r="Y804" s="15"/>
      <c r="Z804" s="15"/>
      <c r="AA804" s="15"/>
      <c r="AB804" s="15"/>
      <c r="AC804" s="39"/>
      <c r="AD804" s="15"/>
      <c r="AE804" s="15"/>
      <c r="AF804" s="15"/>
      <c r="AG804" s="44"/>
      <c r="AH804" s="44"/>
      <c r="AI804" s="44"/>
      <c r="AJ804" s="44"/>
      <c r="AK804" s="44"/>
      <c r="AL804" s="14"/>
    </row>
    <row r="805" spans="1:38" s="7" customFormat="1" x14ac:dyDescent="0.15">
      <c r="A805" s="1"/>
      <c r="C805" s="13"/>
      <c r="D805" s="13"/>
      <c r="E805" s="14"/>
      <c r="F805" s="14"/>
      <c r="G805" s="14"/>
      <c r="H805" s="1"/>
      <c r="I805" s="1"/>
      <c r="J805" s="1"/>
      <c r="K805" s="1"/>
      <c r="L805" s="1"/>
      <c r="M805" s="1"/>
      <c r="N805" s="15"/>
      <c r="O805" s="15"/>
      <c r="P805" s="15"/>
      <c r="Q805" s="15"/>
      <c r="R805" s="15"/>
      <c r="S805" s="39"/>
      <c r="T805" s="15"/>
      <c r="U805" s="15"/>
      <c r="V805" s="15"/>
      <c r="W805" s="15"/>
      <c r="X805" s="15"/>
      <c r="Y805" s="15"/>
      <c r="Z805" s="15"/>
      <c r="AA805" s="15"/>
      <c r="AB805" s="15"/>
      <c r="AC805" s="39"/>
      <c r="AD805" s="15"/>
      <c r="AE805" s="15"/>
      <c r="AF805" s="15"/>
      <c r="AG805" s="44"/>
      <c r="AH805" s="44"/>
      <c r="AI805" s="44"/>
      <c r="AJ805" s="44"/>
      <c r="AK805" s="44"/>
      <c r="AL805" s="14"/>
    </row>
    <row r="806" spans="1:38" s="7" customFormat="1" x14ac:dyDescent="0.15">
      <c r="A806" s="1"/>
      <c r="C806" s="13"/>
      <c r="D806" s="13"/>
      <c r="E806" s="14"/>
      <c r="F806" s="14"/>
      <c r="G806" s="14"/>
      <c r="H806" s="1"/>
      <c r="I806" s="1"/>
      <c r="J806" s="1"/>
      <c r="K806" s="1"/>
      <c r="L806" s="1"/>
      <c r="M806" s="1"/>
      <c r="N806" s="15"/>
      <c r="O806" s="15"/>
      <c r="P806" s="15"/>
      <c r="Q806" s="15"/>
      <c r="R806" s="15"/>
      <c r="S806" s="39"/>
      <c r="T806" s="15"/>
      <c r="U806" s="15"/>
      <c r="V806" s="15"/>
      <c r="W806" s="15"/>
      <c r="X806" s="15"/>
      <c r="Y806" s="15"/>
      <c r="Z806" s="15"/>
      <c r="AA806" s="15"/>
      <c r="AB806" s="15"/>
      <c r="AC806" s="39"/>
      <c r="AD806" s="15"/>
      <c r="AE806" s="15"/>
      <c r="AF806" s="15"/>
      <c r="AG806" s="44"/>
      <c r="AH806" s="44"/>
      <c r="AI806" s="44"/>
      <c r="AJ806" s="44"/>
      <c r="AK806" s="44"/>
      <c r="AL806" s="14"/>
    </row>
    <row r="807" spans="1:38" s="7" customFormat="1" x14ac:dyDescent="0.15">
      <c r="A807" s="1"/>
      <c r="C807" s="13"/>
      <c r="D807" s="13"/>
      <c r="E807" s="14"/>
      <c r="F807" s="14"/>
      <c r="G807" s="14"/>
      <c r="H807" s="1"/>
      <c r="I807" s="1"/>
      <c r="J807" s="1"/>
      <c r="K807" s="1"/>
      <c r="L807" s="1"/>
      <c r="M807" s="1"/>
      <c r="N807" s="15"/>
      <c r="O807" s="15"/>
      <c r="P807" s="15"/>
      <c r="Q807" s="15"/>
      <c r="R807" s="15"/>
      <c r="S807" s="39"/>
      <c r="T807" s="15"/>
      <c r="U807" s="15"/>
      <c r="V807" s="15"/>
      <c r="W807" s="15"/>
      <c r="X807" s="15"/>
      <c r="Y807" s="15"/>
      <c r="Z807" s="15"/>
      <c r="AA807" s="15"/>
      <c r="AB807" s="15"/>
      <c r="AC807" s="39"/>
      <c r="AD807" s="15"/>
      <c r="AE807" s="15"/>
      <c r="AF807" s="15"/>
      <c r="AG807" s="44"/>
      <c r="AH807" s="44"/>
      <c r="AI807" s="44"/>
      <c r="AJ807" s="44"/>
      <c r="AK807" s="44"/>
      <c r="AL807" s="14"/>
    </row>
    <row r="808" spans="1:38" s="7" customFormat="1" x14ac:dyDescent="0.15">
      <c r="A808" s="1"/>
      <c r="C808" s="13"/>
      <c r="D808" s="13"/>
      <c r="E808" s="14"/>
      <c r="F808" s="14"/>
      <c r="G808" s="14"/>
      <c r="H808" s="1"/>
      <c r="I808" s="1"/>
      <c r="J808" s="1"/>
      <c r="K808" s="1"/>
      <c r="L808" s="1"/>
      <c r="M808" s="1"/>
      <c r="N808" s="15"/>
      <c r="O808" s="15"/>
      <c r="P808" s="15"/>
      <c r="Q808" s="15"/>
      <c r="R808" s="15"/>
      <c r="S808" s="39"/>
      <c r="T808" s="15"/>
      <c r="U808" s="15"/>
      <c r="V808" s="15"/>
      <c r="W808" s="15"/>
      <c r="X808" s="15"/>
      <c r="Y808" s="15"/>
      <c r="Z808" s="15"/>
      <c r="AA808" s="15"/>
      <c r="AB808" s="15"/>
      <c r="AC808" s="39"/>
      <c r="AD808" s="15"/>
      <c r="AE808" s="15"/>
      <c r="AF808" s="15"/>
      <c r="AG808" s="44"/>
      <c r="AH808" s="44"/>
      <c r="AI808" s="44"/>
      <c r="AJ808" s="44"/>
      <c r="AK808" s="44"/>
      <c r="AL808" s="14"/>
    </row>
    <row r="809" spans="1:38" s="7" customFormat="1" x14ac:dyDescent="0.15">
      <c r="A809" s="1"/>
      <c r="C809" s="13"/>
      <c r="D809" s="13"/>
      <c r="E809" s="14"/>
      <c r="F809" s="14"/>
      <c r="G809" s="14"/>
      <c r="H809" s="1"/>
      <c r="I809" s="1"/>
      <c r="J809" s="1"/>
      <c r="K809" s="1"/>
      <c r="L809" s="1"/>
      <c r="M809" s="1"/>
      <c r="N809" s="15"/>
      <c r="O809" s="15"/>
      <c r="P809" s="15"/>
      <c r="Q809" s="15"/>
      <c r="R809" s="15"/>
      <c r="S809" s="39"/>
      <c r="T809" s="15"/>
      <c r="U809" s="15"/>
      <c r="V809" s="15"/>
      <c r="W809" s="15"/>
      <c r="X809" s="15"/>
      <c r="Y809" s="15"/>
      <c r="Z809" s="15"/>
      <c r="AA809" s="15"/>
      <c r="AB809" s="15"/>
      <c r="AC809" s="39"/>
      <c r="AD809" s="15"/>
      <c r="AE809" s="15"/>
      <c r="AF809" s="15"/>
      <c r="AG809" s="44"/>
      <c r="AH809" s="44"/>
      <c r="AI809" s="44"/>
      <c r="AJ809" s="44"/>
      <c r="AK809" s="44"/>
      <c r="AL809" s="14"/>
    </row>
    <row r="810" spans="1:38" s="7" customFormat="1" x14ac:dyDescent="0.15">
      <c r="A810" s="1"/>
      <c r="C810" s="13"/>
      <c r="D810" s="13"/>
      <c r="E810" s="14"/>
      <c r="F810" s="14"/>
      <c r="G810" s="14"/>
      <c r="H810" s="1"/>
      <c r="I810" s="1"/>
      <c r="J810" s="1"/>
      <c r="K810" s="1"/>
      <c r="L810" s="1"/>
      <c r="M810" s="1"/>
      <c r="N810" s="15"/>
      <c r="O810" s="15"/>
      <c r="P810" s="15"/>
      <c r="Q810" s="15"/>
      <c r="R810" s="15"/>
      <c r="S810" s="39"/>
      <c r="T810" s="15"/>
      <c r="U810" s="15"/>
      <c r="V810" s="15"/>
      <c r="W810" s="15"/>
      <c r="X810" s="15"/>
      <c r="Y810" s="15"/>
      <c r="Z810" s="15"/>
      <c r="AA810" s="15"/>
      <c r="AB810" s="15"/>
      <c r="AC810" s="39"/>
      <c r="AD810" s="15"/>
      <c r="AE810" s="15"/>
      <c r="AF810" s="15"/>
      <c r="AG810" s="44"/>
      <c r="AH810" s="44"/>
      <c r="AI810" s="44"/>
      <c r="AJ810" s="44"/>
      <c r="AK810" s="44"/>
      <c r="AL810" s="14"/>
    </row>
    <row r="811" spans="1:38" s="7" customFormat="1" x14ac:dyDescent="0.15">
      <c r="A811" s="1"/>
      <c r="C811" s="13"/>
      <c r="D811" s="13"/>
      <c r="E811" s="14"/>
      <c r="F811" s="14"/>
      <c r="G811" s="14"/>
      <c r="H811" s="1"/>
      <c r="I811" s="1"/>
      <c r="J811" s="1"/>
      <c r="K811" s="1"/>
      <c r="L811" s="1"/>
      <c r="M811" s="1"/>
      <c r="N811" s="15"/>
      <c r="O811" s="15"/>
      <c r="P811" s="15"/>
      <c r="Q811" s="15"/>
      <c r="R811" s="15"/>
      <c r="S811" s="39"/>
      <c r="T811" s="15"/>
      <c r="U811" s="15"/>
      <c r="V811" s="15"/>
      <c r="W811" s="15"/>
      <c r="X811" s="15"/>
      <c r="Y811" s="15"/>
      <c r="Z811" s="15"/>
      <c r="AA811" s="15"/>
      <c r="AB811" s="15"/>
      <c r="AC811" s="39"/>
      <c r="AD811" s="15"/>
      <c r="AE811" s="15"/>
      <c r="AF811" s="15"/>
      <c r="AG811" s="44"/>
      <c r="AH811" s="44"/>
      <c r="AI811" s="44"/>
      <c r="AJ811" s="44"/>
      <c r="AK811" s="44"/>
      <c r="AL811" s="14"/>
    </row>
    <row r="812" spans="1:38" s="7" customFormat="1" x14ac:dyDescent="0.15">
      <c r="A812" s="1"/>
      <c r="C812" s="13"/>
      <c r="D812" s="13"/>
      <c r="E812" s="14"/>
      <c r="F812" s="14"/>
      <c r="G812" s="14"/>
      <c r="H812" s="1"/>
      <c r="I812" s="1"/>
      <c r="J812" s="1"/>
      <c r="K812" s="1"/>
      <c r="L812" s="1"/>
      <c r="M812" s="1"/>
      <c r="N812" s="15"/>
      <c r="O812" s="15"/>
      <c r="P812" s="15"/>
      <c r="Q812" s="15"/>
      <c r="R812" s="15"/>
      <c r="S812" s="39"/>
      <c r="T812" s="15"/>
      <c r="U812" s="15"/>
      <c r="V812" s="15"/>
      <c r="W812" s="15"/>
      <c r="X812" s="15"/>
      <c r="Y812" s="15"/>
      <c r="Z812" s="15"/>
      <c r="AA812" s="15"/>
      <c r="AB812" s="15"/>
      <c r="AC812" s="39"/>
      <c r="AD812" s="15"/>
      <c r="AE812" s="15"/>
      <c r="AF812" s="15"/>
      <c r="AG812" s="44"/>
      <c r="AH812" s="44"/>
      <c r="AI812" s="44"/>
      <c r="AJ812" s="44"/>
      <c r="AK812" s="44"/>
      <c r="AL812" s="14"/>
    </row>
    <row r="813" spans="1:38" s="7" customFormat="1" x14ac:dyDescent="0.15">
      <c r="A813" s="1"/>
      <c r="C813" s="13"/>
      <c r="D813" s="13"/>
      <c r="E813" s="14"/>
      <c r="F813" s="14"/>
      <c r="G813" s="14"/>
      <c r="H813" s="1"/>
      <c r="I813" s="1"/>
      <c r="J813" s="1"/>
      <c r="K813" s="1"/>
      <c r="L813" s="1"/>
      <c r="M813" s="1"/>
      <c r="N813" s="15"/>
      <c r="O813" s="15"/>
      <c r="P813" s="15"/>
      <c r="Q813" s="15"/>
      <c r="R813" s="15"/>
      <c r="S813" s="39"/>
      <c r="T813" s="15"/>
      <c r="U813" s="15"/>
      <c r="V813" s="15"/>
      <c r="W813" s="15"/>
      <c r="X813" s="15"/>
      <c r="Y813" s="15"/>
      <c r="Z813" s="15"/>
      <c r="AA813" s="15"/>
      <c r="AB813" s="15"/>
      <c r="AC813" s="39"/>
      <c r="AD813" s="15"/>
      <c r="AE813" s="15"/>
      <c r="AF813" s="15"/>
      <c r="AG813" s="44"/>
      <c r="AH813" s="44"/>
      <c r="AI813" s="44"/>
      <c r="AJ813" s="44"/>
      <c r="AK813" s="44"/>
      <c r="AL813" s="14"/>
    </row>
    <row r="814" spans="1:38" s="7" customFormat="1" x14ac:dyDescent="0.15">
      <c r="A814" s="1"/>
      <c r="C814" s="13"/>
      <c r="D814" s="13"/>
      <c r="E814" s="14"/>
      <c r="F814" s="14"/>
      <c r="G814" s="14"/>
      <c r="H814" s="1"/>
      <c r="I814" s="1"/>
      <c r="J814" s="1"/>
      <c r="K814" s="1"/>
      <c r="L814" s="1"/>
      <c r="M814" s="1"/>
      <c r="N814" s="15"/>
      <c r="O814" s="15"/>
      <c r="P814" s="15"/>
      <c r="Q814" s="15"/>
      <c r="R814" s="15"/>
      <c r="S814" s="39"/>
      <c r="T814" s="15"/>
      <c r="U814" s="15"/>
      <c r="V814" s="15"/>
      <c r="W814" s="15"/>
      <c r="X814" s="15"/>
      <c r="Y814" s="15"/>
      <c r="Z814" s="15"/>
      <c r="AA814" s="15"/>
      <c r="AB814" s="15"/>
      <c r="AC814" s="39"/>
      <c r="AD814" s="15"/>
      <c r="AE814" s="15"/>
      <c r="AF814" s="15"/>
      <c r="AG814" s="44"/>
      <c r="AH814" s="44"/>
      <c r="AI814" s="44"/>
      <c r="AJ814" s="44"/>
      <c r="AK814" s="44"/>
      <c r="AL814" s="14"/>
    </row>
    <row r="815" spans="1:38" s="7" customFormat="1" x14ac:dyDescent="0.15">
      <c r="A815" s="1"/>
      <c r="C815" s="13"/>
      <c r="D815" s="13"/>
      <c r="E815" s="14"/>
      <c r="F815" s="14"/>
      <c r="G815" s="14"/>
      <c r="H815" s="1"/>
      <c r="I815" s="1"/>
      <c r="J815" s="1"/>
      <c r="K815" s="1"/>
      <c r="L815" s="1"/>
      <c r="M815" s="1"/>
      <c r="N815" s="15"/>
      <c r="O815" s="15"/>
      <c r="P815" s="15"/>
      <c r="Q815" s="15"/>
      <c r="R815" s="15"/>
      <c r="S815" s="39"/>
      <c r="T815" s="15"/>
      <c r="U815" s="15"/>
      <c r="V815" s="15"/>
      <c r="W815" s="15"/>
      <c r="X815" s="15"/>
      <c r="Y815" s="15"/>
      <c r="Z815" s="15"/>
      <c r="AA815" s="15"/>
      <c r="AB815" s="15"/>
      <c r="AC815" s="39"/>
      <c r="AD815" s="15"/>
      <c r="AE815" s="15"/>
      <c r="AF815" s="15"/>
      <c r="AG815" s="44"/>
      <c r="AH815" s="44"/>
      <c r="AI815" s="44"/>
      <c r="AJ815" s="44"/>
      <c r="AK815" s="44"/>
      <c r="AL815" s="14"/>
    </row>
    <row r="816" spans="1:38" s="7" customFormat="1" x14ac:dyDescent="0.15">
      <c r="A816" s="1"/>
      <c r="C816" s="13"/>
      <c r="D816" s="13"/>
      <c r="E816" s="14"/>
      <c r="F816" s="14"/>
      <c r="G816" s="14"/>
      <c r="H816" s="1"/>
      <c r="I816" s="1"/>
      <c r="J816" s="1"/>
      <c r="K816" s="1"/>
      <c r="L816" s="1"/>
      <c r="M816" s="1"/>
      <c r="N816" s="15"/>
      <c r="O816" s="15"/>
      <c r="P816" s="15"/>
      <c r="Q816" s="15"/>
      <c r="R816" s="15"/>
      <c r="S816" s="39"/>
      <c r="T816" s="15"/>
      <c r="U816" s="15"/>
      <c r="V816" s="15"/>
      <c r="W816" s="15"/>
      <c r="X816" s="15"/>
      <c r="Y816" s="15"/>
      <c r="Z816" s="15"/>
      <c r="AA816" s="15"/>
      <c r="AB816" s="15"/>
      <c r="AC816" s="39"/>
      <c r="AD816" s="15"/>
      <c r="AE816" s="15"/>
      <c r="AF816" s="15"/>
      <c r="AG816" s="44"/>
      <c r="AH816" s="44"/>
      <c r="AI816" s="44"/>
      <c r="AJ816" s="44"/>
      <c r="AK816" s="44"/>
      <c r="AL816" s="14"/>
    </row>
    <row r="817" spans="1:38" s="7" customFormat="1" x14ac:dyDescent="0.15">
      <c r="A817" s="1"/>
      <c r="C817" s="13"/>
      <c r="D817" s="13"/>
      <c r="E817" s="14"/>
      <c r="F817" s="14"/>
      <c r="G817" s="14"/>
      <c r="H817" s="1"/>
      <c r="I817" s="1"/>
      <c r="J817" s="1"/>
      <c r="K817" s="1"/>
      <c r="L817" s="1"/>
      <c r="M817" s="1"/>
      <c r="N817" s="15"/>
      <c r="O817" s="15"/>
      <c r="P817" s="15"/>
      <c r="Q817" s="15"/>
      <c r="R817" s="15"/>
      <c r="S817" s="39"/>
      <c r="T817" s="15"/>
      <c r="U817" s="15"/>
      <c r="V817" s="15"/>
      <c r="W817" s="15"/>
      <c r="X817" s="15"/>
      <c r="Y817" s="15"/>
      <c r="Z817" s="15"/>
      <c r="AA817" s="15"/>
      <c r="AB817" s="15"/>
      <c r="AC817" s="39"/>
      <c r="AD817" s="15"/>
      <c r="AE817" s="15"/>
      <c r="AF817" s="15"/>
      <c r="AG817" s="44"/>
      <c r="AH817" s="44"/>
      <c r="AI817" s="44"/>
      <c r="AJ817" s="44"/>
      <c r="AK817" s="44"/>
      <c r="AL817" s="14"/>
    </row>
    <row r="818" spans="1:38" s="7" customFormat="1" x14ac:dyDescent="0.15">
      <c r="A818" s="1"/>
      <c r="C818" s="13"/>
      <c r="D818" s="13"/>
      <c r="E818" s="14"/>
      <c r="F818" s="14"/>
      <c r="G818" s="14"/>
      <c r="H818" s="1"/>
      <c r="I818" s="1"/>
      <c r="J818" s="1"/>
      <c r="K818" s="1"/>
      <c r="L818" s="1"/>
      <c r="M818" s="1"/>
      <c r="N818" s="15"/>
      <c r="O818" s="15"/>
      <c r="P818" s="15"/>
      <c r="Q818" s="15"/>
      <c r="R818" s="15"/>
      <c r="S818" s="39"/>
      <c r="T818" s="15"/>
      <c r="U818" s="15"/>
      <c r="V818" s="15"/>
      <c r="W818" s="15"/>
      <c r="X818" s="15"/>
      <c r="Y818" s="15"/>
      <c r="Z818" s="15"/>
      <c r="AA818" s="15"/>
      <c r="AB818" s="15"/>
      <c r="AC818" s="39"/>
      <c r="AD818" s="15"/>
      <c r="AE818" s="15"/>
      <c r="AF818" s="15"/>
      <c r="AG818" s="44"/>
      <c r="AH818" s="44"/>
      <c r="AI818" s="44"/>
      <c r="AJ818" s="44"/>
      <c r="AK818" s="44"/>
      <c r="AL818" s="14"/>
    </row>
    <row r="819" spans="1:38" s="7" customFormat="1" x14ac:dyDescent="0.15">
      <c r="A819" s="1"/>
      <c r="C819" s="13"/>
      <c r="D819" s="13"/>
      <c r="E819" s="14"/>
      <c r="F819" s="14"/>
      <c r="G819" s="14"/>
      <c r="H819" s="1"/>
      <c r="I819" s="1"/>
      <c r="J819" s="1"/>
      <c r="K819" s="1"/>
      <c r="L819" s="1"/>
      <c r="M819" s="1"/>
      <c r="N819" s="15"/>
      <c r="O819" s="15"/>
      <c r="P819" s="15"/>
      <c r="Q819" s="15"/>
      <c r="R819" s="15"/>
      <c r="S819" s="39"/>
      <c r="T819" s="15"/>
      <c r="U819" s="15"/>
      <c r="V819" s="15"/>
      <c r="W819" s="15"/>
      <c r="X819" s="15"/>
      <c r="Y819" s="15"/>
      <c r="Z819" s="15"/>
      <c r="AA819" s="15"/>
      <c r="AB819" s="15"/>
      <c r="AC819" s="39"/>
      <c r="AD819" s="15"/>
      <c r="AE819" s="15"/>
      <c r="AF819" s="15"/>
      <c r="AG819" s="44"/>
      <c r="AH819" s="44"/>
      <c r="AI819" s="44"/>
      <c r="AJ819" s="44"/>
      <c r="AK819" s="44"/>
      <c r="AL819" s="14"/>
    </row>
    <row r="820" spans="1:38" s="7" customFormat="1" x14ac:dyDescent="0.15">
      <c r="A820" s="1"/>
      <c r="C820" s="13"/>
      <c r="D820" s="13"/>
      <c r="E820" s="14"/>
      <c r="F820" s="14"/>
      <c r="G820" s="14"/>
      <c r="H820" s="1"/>
      <c r="I820" s="1"/>
      <c r="J820" s="1"/>
      <c r="K820" s="1"/>
      <c r="L820" s="1"/>
      <c r="M820" s="1"/>
      <c r="N820" s="15"/>
      <c r="O820" s="15"/>
      <c r="P820" s="15"/>
      <c r="Q820" s="15"/>
      <c r="R820" s="15"/>
      <c r="S820" s="39"/>
      <c r="T820" s="15"/>
      <c r="U820" s="15"/>
      <c r="V820" s="15"/>
      <c r="W820" s="15"/>
      <c r="X820" s="15"/>
      <c r="Y820" s="15"/>
      <c r="Z820" s="15"/>
      <c r="AA820" s="15"/>
      <c r="AB820" s="15"/>
      <c r="AC820" s="39"/>
      <c r="AD820" s="15"/>
      <c r="AE820" s="15"/>
      <c r="AF820" s="15"/>
      <c r="AG820" s="44"/>
      <c r="AH820" s="44"/>
      <c r="AI820" s="44"/>
      <c r="AJ820" s="44"/>
      <c r="AK820" s="44"/>
      <c r="AL820" s="14"/>
    </row>
    <row r="821" spans="1:38" s="7" customFormat="1" x14ac:dyDescent="0.15">
      <c r="A821" s="1"/>
      <c r="C821" s="13"/>
      <c r="D821" s="13"/>
      <c r="E821" s="14"/>
      <c r="F821" s="14"/>
      <c r="G821" s="14"/>
      <c r="H821" s="1"/>
      <c r="I821" s="1"/>
      <c r="J821" s="1"/>
      <c r="K821" s="1"/>
      <c r="L821" s="1"/>
      <c r="M821" s="1"/>
      <c r="N821" s="15"/>
      <c r="O821" s="15"/>
      <c r="P821" s="15"/>
      <c r="Q821" s="15"/>
      <c r="R821" s="15"/>
      <c r="S821" s="39"/>
      <c r="T821" s="15"/>
      <c r="U821" s="15"/>
      <c r="V821" s="15"/>
      <c r="W821" s="15"/>
      <c r="X821" s="15"/>
      <c r="Y821" s="15"/>
      <c r="Z821" s="15"/>
      <c r="AA821" s="15"/>
      <c r="AB821" s="15"/>
      <c r="AC821" s="39"/>
      <c r="AD821" s="15"/>
      <c r="AE821" s="15"/>
      <c r="AF821" s="15"/>
      <c r="AG821" s="44"/>
      <c r="AH821" s="44"/>
      <c r="AI821" s="44"/>
      <c r="AJ821" s="44"/>
      <c r="AK821" s="44"/>
      <c r="AL821" s="14"/>
    </row>
    <row r="822" spans="1:38" s="7" customFormat="1" x14ac:dyDescent="0.15">
      <c r="A822" s="1"/>
      <c r="C822" s="13"/>
      <c r="D822" s="13"/>
      <c r="E822" s="14"/>
      <c r="F822" s="14"/>
      <c r="G822" s="14"/>
      <c r="H822" s="1"/>
      <c r="I822" s="1"/>
      <c r="J822" s="1"/>
      <c r="K822" s="1"/>
      <c r="L822" s="1"/>
      <c r="M822" s="1"/>
      <c r="N822" s="15"/>
      <c r="O822" s="15"/>
      <c r="P822" s="15"/>
      <c r="Q822" s="15"/>
      <c r="R822" s="15"/>
      <c r="S822" s="39"/>
      <c r="T822" s="15"/>
      <c r="U822" s="15"/>
      <c r="V822" s="15"/>
      <c r="W822" s="15"/>
      <c r="X822" s="15"/>
      <c r="Y822" s="15"/>
      <c r="Z822" s="15"/>
      <c r="AA822" s="15"/>
      <c r="AB822" s="15"/>
      <c r="AC822" s="39"/>
      <c r="AD822" s="15"/>
      <c r="AE822" s="15"/>
      <c r="AF822" s="15"/>
      <c r="AG822" s="44"/>
      <c r="AH822" s="44"/>
      <c r="AI822" s="44"/>
      <c r="AJ822" s="44"/>
      <c r="AK822" s="44"/>
      <c r="AL822" s="14"/>
    </row>
    <row r="823" spans="1:38" s="7" customFormat="1" x14ac:dyDescent="0.15">
      <c r="A823" s="1"/>
      <c r="C823" s="13"/>
      <c r="D823" s="13"/>
      <c r="E823" s="14"/>
      <c r="F823" s="14"/>
      <c r="G823" s="14"/>
      <c r="H823" s="1"/>
      <c r="I823" s="1"/>
      <c r="J823" s="1"/>
      <c r="K823" s="1"/>
      <c r="L823" s="1"/>
      <c r="M823" s="1"/>
      <c r="N823" s="15"/>
      <c r="O823" s="15"/>
      <c r="P823" s="15"/>
      <c r="Q823" s="15"/>
      <c r="R823" s="15"/>
      <c r="S823" s="39"/>
      <c r="T823" s="15"/>
      <c r="U823" s="15"/>
      <c r="V823" s="15"/>
      <c r="W823" s="15"/>
      <c r="X823" s="15"/>
      <c r="Y823" s="15"/>
      <c r="Z823" s="15"/>
      <c r="AA823" s="15"/>
      <c r="AB823" s="15"/>
      <c r="AC823" s="39"/>
      <c r="AD823" s="15"/>
      <c r="AE823" s="15"/>
      <c r="AF823" s="15"/>
      <c r="AG823" s="44"/>
      <c r="AH823" s="44"/>
      <c r="AI823" s="44"/>
      <c r="AJ823" s="44"/>
      <c r="AK823" s="44"/>
      <c r="AL823" s="14"/>
    </row>
    <row r="824" spans="1:38" s="7" customFormat="1" x14ac:dyDescent="0.15">
      <c r="A824" s="1"/>
      <c r="C824" s="13"/>
      <c r="D824" s="13"/>
      <c r="E824" s="14"/>
      <c r="F824" s="14"/>
      <c r="G824" s="14"/>
      <c r="H824" s="1"/>
      <c r="I824" s="1"/>
      <c r="J824" s="1"/>
      <c r="K824" s="1"/>
      <c r="L824" s="1"/>
      <c r="M824" s="1"/>
      <c r="N824" s="15"/>
      <c r="O824" s="15"/>
      <c r="P824" s="15"/>
      <c r="Q824" s="15"/>
      <c r="R824" s="15"/>
      <c r="S824" s="39"/>
      <c r="T824" s="15"/>
      <c r="U824" s="15"/>
      <c r="V824" s="15"/>
      <c r="W824" s="15"/>
      <c r="X824" s="15"/>
      <c r="Y824" s="15"/>
      <c r="Z824" s="15"/>
      <c r="AA824" s="15"/>
      <c r="AB824" s="15"/>
      <c r="AC824" s="39"/>
      <c r="AD824" s="15"/>
      <c r="AE824" s="15"/>
      <c r="AF824" s="15"/>
      <c r="AG824" s="44"/>
      <c r="AH824" s="44"/>
      <c r="AI824" s="44"/>
      <c r="AJ824" s="44"/>
      <c r="AK824" s="44"/>
      <c r="AL824" s="14"/>
    </row>
    <row r="825" spans="1:38" s="7" customFormat="1" x14ac:dyDescent="0.15">
      <c r="A825" s="1"/>
      <c r="C825" s="13"/>
      <c r="D825" s="13"/>
      <c r="E825" s="14"/>
      <c r="F825" s="14"/>
      <c r="G825" s="14"/>
      <c r="H825" s="1"/>
      <c r="I825" s="1"/>
      <c r="J825" s="1"/>
      <c r="K825" s="1"/>
      <c r="L825" s="1"/>
      <c r="M825" s="1"/>
      <c r="N825" s="15"/>
      <c r="O825" s="15"/>
      <c r="P825" s="15"/>
      <c r="Q825" s="15"/>
      <c r="R825" s="15"/>
      <c r="S825" s="39"/>
      <c r="T825" s="15"/>
      <c r="U825" s="15"/>
      <c r="V825" s="15"/>
      <c r="W825" s="15"/>
      <c r="X825" s="15"/>
      <c r="Y825" s="15"/>
      <c r="Z825" s="15"/>
      <c r="AA825" s="15"/>
      <c r="AB825" s="15"/>
      <c r="AC825" s="39"/>
      <c r="AD825" s="15"/>
      <c r="AE825" s="15"/>
      <c r="AF825" s="15"/>
      <c r="AG825" s="44"/>
      <c r="AH825" s="44"/>
      <c r="AI825" s="44"/>
      <c r="AJ825" s="44"/>
      <c r="AK825" s="44"/>
      <c r="AL825" s="14"/>
    </row>
    <row r="826" spans="1:38" s="7" customFormat="1" x14ac:dyDescent="0.15">
      <c r="A826" s="1"/>
      <c r="C826" s="13"/>
      <c r="D826" s="13"/>
      <c r="E826" s="14"/>
      <c r="F826" s="14"/>
      <c r="G826" s="14"/>
      <c r="H826" s="1"/>
      <c r="I826" s="1"/>
      <c r="J826" s="1"/>
      <c r="K826" s="1"/>
      <c r="L826" s="1"/>
      <c r="M826" s="1"/>
      <c r="N826" s="15"/>
      <c r="O826" s="15"/>
      <c r="P826" s="15"/>
      <c r="Q826" s="15"/>
      <c r="R826" s="15"/>
      <c r="S826" s="39"/>
      <c r="T826" s="15"/>
      <c r="U826" s="15"/>
      <c r="V826" s="15"/>
      <c r="W826" s="15"/>
      <c r="X826" s="15"/>
      <c r="Y826" s="15"/>
      <c r="Z826" s="15"/>
      <c r="AA826" s="15"/>
      <c r="AB826" s="15"/>
      <c r="AC826" s="39"/>
      <c r="AD826" s="15"/>
      <c r="AE826" s="15"/>
      <c r="AF826" s="15"/>
      <c r="AG826" s="44"/>
      <c r="AH826" s="44"/>
      <c r="AI826" s="44"/>
      <c r="AJ826" s="44"/>
      <c r="AK826" s="44"/>
      <c r="AL826" s="14"/>
    </row>
    <row r="827" spans="1:38" s="7" customFormat="1" x14ac:dyDescent="0.15">
      <c r="A827" s="1"/>
      <c r="C827" s="13"/>
      <c r="D827" s="13"/>
      <c r="E827" s="14"/>
      <c r="F827" s="14"/>
      <c r="G827" s="14"/>
      <c r="H827" s="1"/>
      <c r="I827" s="1"/>
      <c r="J827" s="1"/>
      <c r="K827" s="1"/>
      <c r="L827" s="1"/>
      <c r="M827" s="1"/>
      <c r="N827" s="15"/>
      <c r="O827" s="15"/>
      <c r="P827" s="15"/>
      <c r="Q827" s="15"/>
      <c r="R827" s="15"/>
      <c r="S827" s="39"/>
      <c r="T827" s="15"/>
      <c r="U827" s="15"/>
      <c r="V827" s="15"/>
      <c r="W827" s="15"/>
      <c r="X827" s="15"/>
      <c r="Y827" s="15"/>
      <c r="Z827" s="15"/>
      <c r="AA827" s="15"/>
      <c r="AB827" s="15"/>
      <c r="AC827" s="39"/>
      <c r="AD827" s="15"/>
      <c r="AE827" s="15"/>
      <c r="AF827" s="15"/>
      <c r="AG827" s="44"/>
      <c r="AH827" s="44"/>
      <c r="AI827" s="44"/>
      <c r="AJ827" s="44"/>
      <c r="AK827" s="44"/>
      <c r="AL827" s="14"/>
    </row>
    <row r="828" spans="1:38" s="7" customFormat="1" x14ac:dyDescent="0.15">
      <c r="A828" s="1"/>
      <c r="C828" s="13"/>
      <c r="D828" s="13"/>
      <c r="E828" s="14"/>
      <c r="F828" s="14"/>
      <c r="G828" s="14"/>
      <c r="H828" s="1"/>
      <c r="I828" s="1"/>
      <c r="J828" s="1"/>
      <c r="K828" s="1"/>
      <c r="L828" s="1"/>
      <c r="M828" s="1"/>
      <c r="N828" s="15"/>
      <c r="O828" s="15"/>
      <c r="P828" s="15"/>
      <c r="Q828" s="15"/>
      <c r="R828" s="15"/>
      <c r="S828" s="39"/>
      <c r="T828" s="15"/>
      <c r="U828" s="15"/>
      <c r="V828" s="15"/>
      <c r="W828" s="15"/>
      <c r="X828" s="15"/>
      <c r="Y828" s="15"/>
      <c r="Z828" s="15"/>
      <c r="AA828" s="15"/>
      <c r="AB828" s="15"/>
      <c r="AC828" s="39"/>
      <c r="AD828" s="15"/>
      <c r="AE828" s="15"/>
      <c r="AF828" s="15"/>
      <c r="AG828" s="44"/>
      <c r="AH828" s="44"/>
      <c r="AI828" s="44"/>
      <c r="AJ828" s="44"/>
      <c r="AK828" s="44"/>
      <c r="AL828" s="14"/>
    </row>
    <row r="829" spans="1:38" s="7" customFormat="1" x14ac:dyDescent="0.15">
      <c r="A829" s="1"/>
      <c r="C829" s="13"/>
      <c r="D829" s="13"/>
      <c r="E829" s="14"/>
      <c r="F829" s="14"/>
      <c r="G829" s="14"/>
      <c r="H829" s="1"/>
      <c r="I829" s="1"/>
      <c r="J829" s="1"/>
      <c r="K829" s="1"/>
      <c r="L829" s="1"/>
      <c r="M829" s="1"/>
      <c r="N829" s="15"/>
      <c r="O829" s="15"/>
      <c r="P829" s="15"/>
      <c r="Q829" s="15"/>
      <c r="R829" s="15"/>
      <c r="S829" s="39"/>
      <c r="T829" s="15"/>
      <c r="U829" s="15"/>
      <c r="V829" s="15"/>
      <c r="W829" s="15"/>
      <c r="X829" s="15"/>
      <c r="Y829" s="15"/>
      <c r="Z829" s="15"/>
      <c r="AA829" s="15"/>
      <c r="AB829" s="15"/>
      <c r="AC829" s="39"/>
      <c r="AD829" s="15"/>
      <c r="AE829" s="15"/>
      <c r="AF829" s="15"/>
      <c r="AG829" s="44"/>
      <c r="AH829" s="44"/>
      <c r="AI829" s="44"/>
      <c r="AJ829" s="44"/>
      <c r="AK829" s="44"/>
      <c r="AL829" s="14"/>
    </row>
    <row r="830" spans="1:38" s="7" customFormat="1" x14ac:dyDescent="0.15">
      <c r="A830" s="1"/>
      <c r="C830" s="13"/>
      <c r="D830" s="13"/>
      <c r="E830" s="14"/>
      <c r="F830" s="14"/>
      <c r="G830" s="14"/>
      <c r="H830" s="1"/>
      <c r="I830" s="1"/>
      <c r="J830" s="1"/>
      <c r="K830" s="1"/>
      <c r="L830" s="1"/>
      <c r="M830" s="1"/>
      <c r="N830" s="15"/>
      <c r="O830" s="15"/>
      <c r="P830" s="15"/>
      <c r="Q830" s="15"/>
      <c r="R830" s="15"/>
      <c r="S830" s="39"/>
      <c r="T830" s="15"/>
      <c r="U830" s="15"/>
      <c r="V830" s="15"/>
      <c r="W830" s="15"/>
      <c r="X830" s="15"/>
      <c r="Y830" s="15"/>
      <c r="Z830" s="15"/>
      <c r="AA830" s="15"/>
      <c r="AB830" s="15"/>
      <c r="AC830" s="39"/>
      <c r="AD830" s="15"/>
      <c r="AE830" s="15"/>
      <c r="AF830" s="15"/>
      <c r="AG830" s="44"/>
      <c r="AH830" s="44"/>
      <c r="AI830" s="44"/>
      <c r="AJ830" s="44"/>
      <c r="AK830" s="44"/>
      <c r="AL830" s="14"/>
    </row>
    <row r="831" spans="1:38" s="7" customFormat="1" x14ac:dyDescent="0.15">
      <c r="A831" s="1"/>
      <c r="C831" s="13"/>
      <c r="D831" s="13"/>
      <c r="E831" s="14"/>
      <c r="F831" s="14"/>
      <c r="G831" s="14"/>
      <c r="H831" s="1"/>
      <c r="I831" s="1"/>
      <c r="J831" s="1"/>
      <c r="K831" s="1"/>
      <c r="L831" s="1"/>
      <c r="M831" s="1"/>
      <c r="N831" s="15"/>
      <c r="O831" s="15"/>
      <c r="P831" s="15"/>
      <c r="Q831" s="15"/>
      <c r="R831" s="15"/>
      <c r="S831" s="39"/>
      <c r="T831" s="15"/>
      <c r="U831" s="15"/>
      <c r="V831" s="15"/>
      <c r="W831" s="15"/>
      <c r="X831" s="15"/>
      <c r="Y831" s="15"/>
      <c r="Z831" s="15"/>
      <c r="AA831" s="15"/>
      <c r="AB831" s="15"/>
      <c r="AC831" s="39"/>
      <c r="AD831" s="15"/>
      <c r="AE831" s="15"/>
      <c r="AF831" s="15"/>
      <c r="AG831" s="44"/>
      <c r="AH831" s="44"/>
      <c r="AI831" s="44"/>
      <c r="AJ831" s="44"/>
      <c r="AK831" s="44"/>
      <c r="AL831" s="14"/>
    </row>
    <row r="832" spans="1:38" s="7" customFormat="1" x14ac:dyDescent="0.15">
      <c r="A832" s="1"/>
      <c r="C832" s="13"/>
      <c r="D832" s="13"/>
      <c r="E832" s="14"/>
      <c r="F832" s="14"/>
      <c r="G832" s="14"/>
      <c r="H832" s="1"/>
      <c r="I832" s="1"/>
      <c r="J832" s="1"/>
      <c r="K832" s="1"/>
      <c r="L832" s="1"/>
      <c r="M832" s="1"/>
      <c r="N832" s="15"/>
      <c r="O832" s="15"/>
      <c r="P832" s="15"/>
      <c r="Q832" s="15"/>
      <c r="R832" s="15"/>
      <c r="S832" s="39"/>
      <c r="T832" s="15"/>
      <c r="U832" s="15"/>
      <c r="V832" s="15"/>
      <c r="W832" s="15"/>
      <c r="X832" s="15"/>
      <c r="Y832" s="15"/>
      <c r="Z832" s="15"/>
      <c r="AA832" s="15"/>
      <c r="AB832" s="15"/>
      <c r="AC832" s="39"/>
      <c r="AD832" s="15"/>
      <c r="AE832" s="15"/>
      <c r="AF832" s="15"/>
      <c r="AG832" s="44"/>
      <c r="AH832" s="44"/>
      <c r="AI832" s="44"/>
      <c r="AJ832" s="44"/>
      <c r="AK832" s="44"/>
      <c r="AL832" s="14"/>
    </row>
    <row r="833" spans="1:38" s="7" customFormat="1" x14ac:dyDescent="0.15">
      <c r="A833" s="1"/>
      <c r="C833" s="13"/>
      <c r="D833" s="13"/>
      <c r="E833" s="14"/>
      <c r="F833" s="14"/>
      <c r="G833" s="14"/>
      <c r="H833" s="1"/>
      <c r="I833" s="1"/>
      <c r="J833" s="1"/>
      <c r="K833" s="1"/>
      <c r="L833" s="1"/>
      <c r="M833" s="1"/>
      <c r="N833" s="15"/>
      <c r="O833" s="15"/>
      <c r="P833" s="15"/>
      <c r="Q833" s="15"/>
      <c r="R833" s="15"/>
      <c r="S833" s="39"/>
      <c r="T833" s="15"/>
      <c r="U833" s="15"/>
      <c r="V833" s="15"/>
      <c r="W833" s="15"/>
      <c r="X833" s="15"/>
      <c r="Y833" s="15"/>
      <c r="Z833" s="15"/>
      <c r="AA833" s="15"/>
      <c r="AB833" s="15"/>
      <c r="AC833" s="39"/>
      <c r="AD833" s="15"/>
      <c r="AE833" s="15"/>
      <c r="AF833" s="15"/>
      <c r="AG833" s="44"/>
      <c r="AH833" s="44"/>
      <c r="AI833" s="44"/>
      <c r="AJ833" s="44"/>
      <c r="AK833" s="44"/>
      <c r="AL833" s="14"/>
    </row>
    <row r="834" spans="1:38" s="7" customFormat="1" x14ac:dyDescent="0.15">
      <c r="A834" s="1"/>
      <c r="C834" s="13"/>
      <c r="D834" s="13"/>
      <c r="E834" s="14"/>
      <c r="F834" s="14"/>
      <c r="G834" s="14"/>
      <c r="H834" s="1"/>
      <c r="I834" s="1"/>
      <c r="J834" s="1"/>
      <c r="K834" s="1"/>
      <c r="L834" s="1"/>
      <c r="M834" s="1"/>
      <c r="N834" s="15"/>
      <c r="O834" s="15"/>
      <c r="P834" s="15"/>
      <c r="Q834" s="15"/>
      <c r="R834" s="15"/>
      <c r="S834" s="39"/>
      <c r="T834" s="15"/>
      <c r="U834" s="15"/>
      <c r="V834" s="15"/>
      <c r="W834" s="15"/>
      <c r="X834" s="15"/>
      <c r="Y834" s="15"/>
      <c r="Z834" s="15"/>
      <c r="AA834" s="15"/>
      <c r="AB834" s="15"/>
      <c r="AC834" s="39"/>
      <c r="AD834" s="15"/>
      <c r="AE834" s="15"/>
      <c r="AF834" s="15"/>
      <c r="AG834" s="44"/>
      <c r="AH834" s="44"/>
      <c r="AI834" s="44"/>
      <c r="AJ834" s="44"/>
      <c r="AK834" s="44"/>
      <c r="AL834" s="14"/>
    </row>
    <row r="835" spans="1:38" s="7" customFormat="1" x14ac:dyDescent="0.15">
      <c r="A835" s="1"/>
      <c r="C835" s="13"/>
      <c r="D835" s="13"/>
      <c r="E835" s="14"/>
      <c r="F835" s="14"/>
      <c r="G835" s="14"/>
      <c r="H835" s="1"/>
      <c r="I835" s="1"/>
      <c r="J835" s="1"/>
      <c r="K835" s="1"/>
      <c r="L835" s="1"/>
      <c r="M835" s="1"/>
      <c r="N835" s="15"/>
      <c r="O835" s="15"/>
      <c r="P835" s="15"/>
      <c r="Q835" s="15"/>
      <c r="R835" s="15"/>
      <c r="S835" s="39"/>
      <c r="T835" s="15"/>
      <c r="U835" s="15"/>
      <c r="V835" s="15"/>
      <c r="W835" s="15"/>
      <c r="X835" s="15"/>
      <c r="Y835" s="15"/>
      <c r="Z835" s="15"/>
      <c r="AA835" s="15"/>
      <c r="AB835" s="15"/>
      <c r="AC835" s="39"/>
      <c r="AD835" s="15"/>
      <c r="AE835" s="15"/>
      <c r="AF835" s="15"/>
      <c r="AG835" s="44"/>
      <c r="AH835" s="44"/>
      <c r="AI835" s="44"/>
      <c r="AJ835" s="44"/>
      <c r="AK835" s="44"/>
      <c r="AL835" s="14"/>
    </row>
    <row r="836" spans="1:38" s="7" customFormat="1" x14ac:dyDescent="0.15">
      <c r="A836" s="1"/>
      <c r="C836" s="13"/>
      <c r="D836" s="13"/>
      <c r="E836" s="14"/>
      <c r="F836" s="14"/>
      <c r="G836" s="14"/>
      <c r="H836" s="1"/>
      <c r="I836" s="1"/>
      <c r="J836" s="1"/>
      <c r="K836" s="1"/>
      <c r="L836" s="1"/>
      <c r="M836" s="1"/>
      <c r="N836" s="15"/>
      <c r="O836" s="15"/>
      <c r="P836" s="15"/>
      <c r="Q836" s="15"/>
      <c r="R836" s="15"/>
      <c r="S836" s="39"/>
      <c r="T836" s="15"/>
      <c r="U836" s="15"/>
      <c r="V836" s="15"/>
      <c r="W836" s="15"/>
      <c r="X836" s="15"/>
      <c r="Y836" s="15"/>
      <c r="Z836" s="15"/>
      <c r="AA836" s="15"/>
      <c r="AB836" s="15"/>
      <c r="AC836" s="39"/>
      <c r="AD836" s="15"/>
      <c r="AE836" s="15"/>
      <c r="AF836" s="15"/>
      <c r="AG836" s="44"/>
      <c r="AH836" s="44"/>
      <c r="AI836" s="44"/>
      <c r="AJ836" s="44"/>
      <c r="AK836" s="44"/>
      <c r="AL836" s="14"/>
    </row>
    <row r="837" spans="1:38" s="7" customFormat="1" x14ac:dyDescent="0.15">
      <c r="A837" s="1"/>
      <c r="C837" s="13"/>
      <c r="D837" s="13"/>
      <c r="E837" s="14"/>
      <c r="F837" s="14"/>
      <c r="G837" s="14"/>
      <c r="H837" s="1"/>
      <c r="I837" s="1"/>
      <c r="J837" s="1"/>
      <c r="K837" s="1"/>
      <c r="L837" s="1"/>
      <c r="M837" s="1"/>
      <c r="N837" s="15"/>
      <c r="O837" s="15"/>
      <c r="P837" s="15"/>
      <c r="Q837" s="15"/>
      <c r="R837" s="15"/>
      <c r="S837" s="39"/>
      <c r="T837" s="15"/>
      <c r="U837" s="15"/>
      <c r="V837" s="15"/>
      <c r="W837" s="15"/>
      <c r="X837" s="15"/>
      <c r="Y837" s="15"/>
      <c r="Z837" s="15"/>
      <c r="AA837" s="15"/>
      <c r="AB837" s="15"/>
      <c r="AC837" s="39"/>
      <c r="AD837" s="15"/>
      <c r="AE837" s="15"/>
      <c r="AF837" s="15"/>
      <c r="AG837" s="44"/>
      <c r="AH837" s="44"/>
      <c r="AI837" s="44"/>
      <c r="AJ837" s="44"/>
      <c r="AK837" s="44"/>
      <c r="AL837" s="14"/>
    </row>
    <row r="838" spans="1:38" s="7" customFormat="1" x14ac:dyDescent="0.15">
      <c r="A838" s="1"/>
      <c r="C838" s="13"/>
      <c r="D838" s="13"/>
      <c r="E838" s="14"/>
      <c r="F838" s="14"/>
      <c r="G838" s="14"/>
      <c r="H838" s="1"/>
      <c r="I838" s="1"/>
      <c r="J838" s="1"/>
      <c r="K838" s="1"/>
      <c r="L838" s="1"/>
      <c r="M838" s="1"/>
      <c r="N838" s="15"/>
      <c r="O838" s="15"/>
      <c r="P838" s="15"/>
      <c r="Q838" s="15"/>
      <c r="R838" s="15"/>
      <c r="S838" s="39"/>
      <c r="T838" s="15"/>
      <c r="U838" s="15"/>
      <c r="V838" s="15"/>
      <c r="W838" s="15"/>
      <c r="X838" s="15"/>
      <c r="Y838" s="15"/>
      <c r="Z838" s="15"/>
      <c r="AA838" s="15"/>
      <c r="AB838" s="15"/>
      <c r="AC838" s="39"/>
      <c r="AD838" s="15"/>
      <c r="AE838" s="15"/>
      <c r="AF838" s="15"/>
      <c r="AG838" s="44"/>
      <c r="AH838" s="44"/>
      <c r="AI838" s="44"/>
      <c r="AJ838" s="44"/>
      <c r="AK838" s="44"/>
      <c r="AL838" s="14"/>
    </row>
    <row r="839" spans="1:38" s="7" customFormat="1" x14ac:dyDescent="0.15">
      <c r="A839" s="1"/>
      <c r="C839" s="13"/>
      <c r="D839" s="13"/>
      <c r="E839" s="14"/>
      <c r="F839" s="14"/>
      <c r="G839" s="14"/>
      <c r="H839" s="1"/>
      <c r="I839" s="1"/>
      <c r="J839" s="1"/>
      <c r="K839" s="1"/>
      <c r="L839" s="1"/>
      <c r="M839" s="1"/>
      <c r="N839" s="15"/>
      <c r="O839" s="15"/>
      <c r="P839" s="15"/>
      <c r="Q839" s="15"/>
      <c r="R839" s="15"/>
      <c r="S839" s="39"/>
      <c r="T839" s="15"/>
      <c r="U839" s="15"/>
      <c r="V839" s="15"/>
      <c r="W839" s="15"/>
      <c r="X839" s="15"/>
      <c r="Y839" s="15"/>
      <c r="Z839" s="15"/>
      <c r="AA839" s="15"/>
      <c r="AB839" s="15"/>
      <c r="AC839" s="39"/>
      <c r="AD839" s="15"/>
      <c r="AE839" s="15"/>
      <c r="AF839" s="15"/>
      <c r="AG839" s="44"/>
      <c r="AH839" s="44"/>
      <c r="AI839" s="44"/>
      <c r="AJ839" s="44"/>
      <c r="AK839" s="44"/>
      <c r="AL839" s="14"/>
    </row>
    <row r="840" spans="1:38" s="7" customFormat="1" x14ac:dyDescent="0.15">
      <c r="A840" s="1"/>
      <c r="C840" s="13"/>
      <c r="D840" s="13"/>
      <c r="E840" s="14"/>
      <c r="F840" s="14"/>
      <c r="G840" s="14"/>
      <c r="H840" s="1"/>
      <c r="I840" s="1"/>
      <c r="J840" s="1"/>
      <c r="K840" s="1"/>
      <c r="L840" s="1"/>
      <c r="M840" s="1"/>
      <c r="N840" s="15"/>
      <c r="O840" s="15"/>
      <c r="P840" s="15"/>
      <c r="Q840" s="15"/>
      <c r="R840" s="15"/>
      <c r="S840" s="39"/>
      <c r="T840" s="15"/>
      <c r="U840" s="15"/>
      <c r="V840" s="15"/>
      <c r="W840" s="15"/>
      <c r="X840" s="15"/>
      <c r="Y840" s="15"/>
      <c r="Z840" s="15"/>
      <c r="AA840" s="15"/>
      <c r="AB840" s="15"/>
      <c r="AC840" s="39"/>
      <c r="AD840" s="15"/>
      <c r="AE840" s="15"/>
      <c r="AF840" s="15"/>
      <c r="AG840" s="44"/>
      <c r="AH840" s="44"/>
      <c r="AI840" s="44"/>
      <c r="AJ840" s="44"/>
      <c r="AK840" s="44"/>
      <c r="AL840" s="14"/>
    </row>
    <row r="841" spans="1:38" s="7" customFormat="1" x14ac:dyDescent="0.15">
      <c r="A841" s="1"/>
      <c r="C841" s="13"/>
      <c r="D841" s="13"/>
      <c r="E841" s="14"/>
      <c r="F841" s="14"/>
      <c r="G841" s="14"/>
      <c r="H841" s="1"/>
      <c r="I841" s="1"/>
      <c r="J841" s="1"/>
      <c r="K841" s="1"/>
      <c r="L841" s="1"/>
      <c r="M841" s="1"/>
      <c r="N841" s="15"/>
      <c r="O841" s="15"/>
      <c r="P841" s="15"/>
      <c r="Q841" s="15"/>
      <c r="R841" s="15"/>
      <c r="S841" s="39"/>
      <c r="T841" s="15"/>
      <c r="U841" s="15"/>
      <c r="V841" s="15"/>
      <c r="W841" s="15"/>
      <c r="X841" s="15"/>
      <c r="Y841" s="15"/>
      <c r="Z841" s="15"/>
      <c r="AA841" s="15"/>
      <c r="AB841" s="15"/>
      <c r="AC841" s="39"/>
      <c r="AD841" s="15"/>
      <c r="AE841" s="15"/>
      <c r="AF841" s="15"/>
      <c r="AG841" s="44"/>
      <c r="AH841" s="44"/>
      <c r="AI841" s="44"/>
      <c r="AJ841" s="44"/>
      <c r="AK841" s="44"/>
      <c r="AL841" s="14"/>
    </row>
    <row r="842" spans="1:38" s="7" customFormat="1" x14ac:dyDescent="0.15">
      <c r="A842" s="1"/>
      <c r="C842" s="13"/>
      <c r="D842" s="13"/>
      <c r="E842" s="14"/>
      <c r="F842" s="14"/>
      <c r="G842" s="14"/>
      <c r="H842" s="1"/>
      <c r="I842" s="1"/>
      <c r="J842" s="1"/>
      <c r="K842" s="1"/>
      <c r="L842" s="1"/>
      <c r="M842" s="1"/>
      <c r="N842" s="15"/>
      <c r="O842" s="15"/>
      <c r="P842" s="15"/>
      <c r="Q842" s="15"/>
      <c r="R842" s="15"/>
      <c r="S842" s="39"/>
      <c r="T842" s="15"/>
      <c r="U842" s="15"/>
      <c r="V842" s="15"/>
      <c r="W842" s="15"/>
      <c r="X842" s="15"/>
      <c r="Y842" s="15"/>
      <c r="Z842" s="15"/>
      <c r="AA842" s="15"/>
      <c r="AB842" s="15"/>
      <c r="AC842" s="39"/>
      <c r="AD842" s="15"/>
      <c r="AE842" s="15"/>
      <c r="AF842" s="15"/>
      <c r="AG842" s="44"/>
      <c r="AH842" s="44"/>
      <c r="AI842" s="44"/>
      <c r="AJ842" s="44"/>
      <c r="AK842" s="44"/>
      <c r="AL842" s="14"/>
    </row>
    <row r="843" spans="1:38" s="7" customFormat="1" x14ac:dyDescent="0.15">
      <c r="A843" s="1"/>
      <c r="C843" s="13"/>
      <c r="D843" s="13"/>
      <c r="E843" s="14"/>
      <c r="F843" s="14"/>
      <c r="G843" s="14"/>
      <c r="H843" s="1"/>
      <c r="I843" s="1"/>
      <c r="J843" s="1"/>
      <c r="K843" s="1"/>
      <c r="L843" s="1"/>
      <c r="M843" s="1"/>
      <c r="N843" s="15"/>
      <c r="O843" s="15"/>
      <c r="P843" s="15"/>
      <c r="Q843" s="15"/>
      <c r="R843" s="15"/>
      <c r="S843" s="39"/>
      <c r="T843" s="15"/>
      <c r="U843" s="15"/>
      <c r="V843" s="15"/>
      <c r="W843" s="15"/>
      <c r="X843" s="15"/>
      <c r="Y843" s="15"/>
      <c r="Z843" s="15"/>
      <c r="AA843" s="15"/>
      <c r="AB843" s="15"/>
      <c r="AC843" s="39"/>
      <c r="AD843" s="15"/>
      <c r="AE843" s="15"/>
      <c r="AF843" s="15"/>
      <c r="AG843" s="44"/>
      <c r="AH843" s="44"/>
      <c r="AI843" s="44"/>
      <c r="AJ843" s="44"/>
      <c r="AK843" s="44"/>
      <c r="AL843" s="14"/>
    </row>
    <row r="844" spans="1:38" s="7" customFormat="1" x14ac:dyDescent="0.15">
      <c r="A844" s="1"/>
      <c r="C844" s="13"/>
      <c r="D844" s="13"/>
      <c r="E844" s="14"/>
      <c r="F844" s="14"/>
      <c r="G844" s="14"/>
      <c r="H844" s="1"/>
      <c r="I844" s="1"/>
      <c r="J844" s="1"/>
      <c r="K844" s="1"/>
      <c r="L844" s="1"/>
      <c r="M844" s="1"/>
      <c r="N844" s="15"/>
      <c r="O844" s="15"/>
      <c r="P844" s="15"/>
      <c r="Q844" s="15"/>
      <c r="R844" s="15"/>
      <c r="S844" s="39"/>
      <c r="T844" s="15"/>
      <c r="U844" s="15"/>
      <c r="V844" s="15"/>
      <c r="W844" s="15"/>
      <c r="X844" s="15"/>
      <c r="Y844" s="15"/>
      <c r="Z844" s="15"/>
      <c r="AA844" s="15"/>
      <c r="AB844" s="15"/>
      <c r="AC844" s="39"/>
      <c r="AD844" s="15"/>
      <c r="AE844" s="15"/>
      <c r="AF844" s="15"/>
      <c r="AG844" s="44"/>
      <c r="AH844" s="44"/>
      <c r="AI844" s="44"/>
      <c r="AJ844" s="44"/>
      <c r="AK844" s="44"/>
      <c r="AL844" s="14"/>
    </row>
    <row r="845" spans="1:38" s="7" customFormat="1" x14ac:dyDescent="0.15">
      <c r="A845" s="1"/>
      <c r="C845" s="13"/>
      <c r="D845" s="13"/>
      <c r="E845" s="14"/>
      <c r="F845" s="14"/>
      <c r="G845" s="14"/>
      <c r="H845" s="1"/>
      <c r="I845" s="1"/>
      <c r="J845" s="1"/>
      <c r="K845" s="1"/>
      <c r="L845" s="1"/>
      <c r="M845" s="1"/>
      <c r="N845" s="15"/>
      <c r="O845" s="15"/>
      <c r="P845" s="15"/>
      <c r="Q845" s="15"/>
      <c r="R845" s="15"/>
      <c r="S845" s="39"/>
      <c r="T845" s="15"/>
      <c r="U845" s="15"/>
      <c r="V845" s="15"/>
      <c r="W845" s="15"/>
      <c r="X845" s="15"/>
      <c r="Y845" s="15"/>
      <c r="Z845" s="15"/>
      <c r="AA845" s="15"/>
      <c r="AB845" s="15"/>
      <c r="AC845" s="39"/>
      <c r="AD845" s="15"/>
      <c r="AE845" s="15"/>
      <c r="AF845" s="15"/>
      <c r="AG845" s="44"/>
      <c r="AH845" s="44"/>
      <c r="AI845" s="44"/>
      <c r="AJ845" s="44"/>
      <c r="AK845" s="44"/>
      <c r="AL845" s="14"/>
    </row>
    <row r="846" spans="1:38" s="7" customFormat="1" x14ac:dyDescent="0.15">
      <c r="A846" s="1"/>
      <c r="C846" s="13"/>
      <c r="D846" s="13"/>
      <c r="E846" s="14"/>
      <c r="F846" s="14"/>
      <c r="G846" s="14"/>
      <c r="H846" s="1"/>
      <c r="I846" s="1"/>
      <c r="J846" s="1"/>
      <c r="K846" s="1"/>
      <c r="L846" s="1"/>
      <c r="M846" s="1"/>
      <c r="N846" s="15"/>
      <c r="O846" s="15"/>
      <c r="P846" s="15"/>
      <c r="Q846" s="15"/>
      <c r="R846" s="15"/>
      <c r="S846" s="39"/>
      <c r="T846" s="15"/>
      <c r="U846" s="15"/>
      <c r="V846" s="15"/>
      <c r="W846" s="15"/>
      <c r="X846" s="15"/>
      <c r="Y846" s="15"/>
      <c r="Z846" s="15"/>
      <c r="AA846" s="15"/>
      <c r="AB846" s="15"/>
      <c r="AC846" s="39"/>
      <c r="AD846" s="15"/>
      <c r="AE846" s="15"/>
      <c r="AF846" s="15"/>
      <c r="AG846" s="44"/>
      <c r="AH846" s="44"/>
      <c r="AI846" s="44"/>
      <c r="AJ846" s="44"/>
      <c r="AK846" s="44"/>
      <c r="AL846" s="14"/>
    </row>
    <row r="847" spans="1:38" s="7" customFormat="1" x14ac:dyDescent="0.15">
      <c r="A847" s="1"/>
      <c r="C847" s="13"/>
      <c r="D847" s="13"/>
      <c r="E847" s="14"/>
      <c r="F847" s="14"/>
      <c r="G847" s="14"/>
      <c r="H847" s="1"/>
      <c r="I847" s="1"/>
      <c r="J847" s="1"/>
      <c r="K847" s="1"/>
      <c r="L847" s="1"/>
      <c r="M847" s="1"/>
      <c r="N847" s="15"/>
      <c r="O847" s="15"/>
      <c r="P847" s="15"/>
      <c r="Q847" s="15"/>
      <c r="R847" s="15"/>
      <c r="S847" s="39"/>
      <c r="T847" s="15"/>
      <c r="U847" s="15"/>
      <c r="V847" s="15"/>
      <c r="W847" s="15"/>
      <c r="X847" s="15"/>
      <c r="Y847" s="15"/>
      <c r="Z847" s="15"/>
      <c r="AA847" s="15"/>
      <c r="AB847" s="15"/>
      <c r="AC847" s="39"/>
      <c r="AD847" s="15"/>
      <c r="AE847" s="15"/>
      <c r="AF847" s="15"/>
      <c r="AG847" s="44"/>
      <c r="AH847" s="44"/>
      <c r="AI847" s="44"/>
      <c r="AJ847" s="44"/>
      <c r="AK847" s="44"/>
      <c r="AL847" s="14"/>
    </row>
    <row r="848" spans="1:38" s="7" customFormat="1" x14ac:dyDescent="0.15">
      <c r="A848" s="1"/>
      <c r="C848" s="13"/>
      <c r="D848" s="13"/>
      <c r="E848" s="14"/>
      <c r="F848" s="14"/>
      <c r="G848" s="14"/>
      <c r="H848" s="1"/>
      <c r="I848" s="1"/>
      <c r="J848" s="1"/>
      <c r="K848" s="1"/>
      <c r="L848" s="1"/>
      <c r="M848" s="1"/>
      <c r="N848" s="15"/>
      <c r="O848" s="15"/>
      <c r="P848" s="15"/>
      <c r="Q848" s="15"/>
      <c r="R848" s="15"/>
      <c r="S848" s="39"/>
      <c r="T848" s="15"/>
      <c r="U848" s="15"/>
      <c r="V848" s="15"/>
      <c r="W848" s="15"/>
      <c r="X848" s="15"/>
      <c r="Y848" s="15"/>
      <c r="Z848" s="15"/>
      <c r="AA848" s="15"/>
      <c r="AB848" s="15"/>
      <c r="AC848" s="39"/>
      <c r="AD848" s="15"/>
      <c r="AE848" s="15"/>
      <c r="AF848" s="15"/>
      <c r="AG848" s="44"/>
      <c r="AH848" s="44"/>
      <c r="AI848" s="44"/>
      <c r="AJ848" s="44"/>
      <c r="AK848" s="44"/>
      <c r="AL848" s="14"/>
    </row>
    <row r="849" spans="1:38" s="7" customFormat="1" x14ac:dyDescent="0.15">
      <c r="A849" s="1"/>
      <c r="C849" s="13"/>
      <c r="D849" s="13"/>
      <c r="E849" s="14"/>
      <c r="F849" s="14"/>
      <c r="G849" s="14"/>
      <c r="H849" s="1"/>
      <c r="I849" s="1"/>
      <c r="J849" s="1"/>
      <c r="K849" s="1"/>
      <c r="L849" s="1"/>
      <c r="M849" s="1"/>
      <c r="N849" s="15"/>
      <c r="O849" s="15"/>
      <c r="P849" s="15"/>
      <c r="Q849" s="15"/>
      <c r="R849" s="15"/>
      <c r="S849" s="39"/>
      <c r="T849" s="15"/>
      <c r="U849" s="15"/>
      <c r="V849" s="15"/>
      <c r="W849" s="15"/>
      <c r="X849" s="15"/>
      <c r="Y849" s="15"/>
      <c r="Z849" s="15"/>
      <c r="AA849" s="15"/>
      <c r="AB849" s="15"/>
      <c r="AC849" s="39"/>
      <c r="AD849" s="15"/>
      <c r="AE849" s="15"/>
      <c r="AF849" s="15"/>
      <c r="AG849" s="44"/>
      <c r="AH849" s="44"/>
      <c r="AI849" s="44"/>
      <c r="AJ849" s="44"/>
      <c r="AK849" s="44"/>
      <c r="AL849" s="14"/>
    </row>
    <row r="850" spans="1:38" s="7" customFormat="1" x14ac:dyDescent="0.15">
      <c r="A850" s="1"/>
      <c r="C850" s="13"/>
      <c r="D850" s="13"/>
      <c r="E850" s="14"/>
      <c r="F850" s="14"/>
      <c r="G850" s="14"/>
      <c r="H850" s="1"/>
      <c r="I850" s="1"/>
      <c r="J850" s="1"/>
      <c r="K850" s="1"/>
      <c r="L850" s="1"/>
      <c r="M850" s="1"/>
      <c r="N850" s="15"/>
      <c r="O850" s="15"/>
      <c r="P850" s="15"/>
      <c r="Q850" s="15"/>
      <c r="R850" s="15"/>
      <c r="S850" s="39"/>
      <c r="T850" s="15"/>
      <c r="U850" s="15"/>
      <c r="V850" s="15"/>
      <c r="W850" s="15"/>
      <c r="X850" s="15"/>
      <c r="Y850" s="15"/>
      <c r="Z850" s="15"/>
      <c r="AA850" s="15"/>
      <c r="AB850" s="15"/>
      <c r="AC850" s="39"/>
      <c r="AD850" s="15"/>
      <c r="AE850" s="15"/>
      <c r="AF850" s="15"/>
      <c r="AG850" s="44"/>
      <c r="AH850" s="44"/>
      <c r="AI850" s="44"/>
      <c r="AJ850" s="44"/>
      <c r="AK850" s="44"/>
      <c r="AL850" s="14"/>
    </row>
    <row r="851" spans="1:38" s="7" customFormat="1" x14ac:dyDescent="0.15">
      <c r="A851" s="1"/>
      <c r="C851" s="13"/>
      <c r="D851" s="13"/>
      <c r="E851" s="14"/>
      <c r="F851" s="14"/>
      <c r="G851" s="14"/>
      <c r="H851" s="1"/>
      <c r="I851" s="1"/>
      <c r="J851" s="1"/>
      <c r="K851" s="1"/>
      <c r="L851" s="1"/>
      <c r="M851" s="1"/>
      <c r="N851" s="15"/>
      <c r="O851" s="15"/>
      <c r="P851" s="15"/>
      <c r="Q851" s="15"/>
      <c r="R851" s="15"/>
      <c r="S851" s="39"/>
      <c r="T851" s="15"/>
      <c r="U851" s="15"/>
      <c r="V851" s="15"/>
      <c r="W851" s="15"/>
      <c r="X851" s="15"/>
      <c r="Y851" s="15"/>
      <c r="Z851" s="15"/>
      <c r="AA851" s="15"/>
      <c r="AB851" s="15"/>
      <c r="AC851" s="39"/>
      <c r="AD851" s="15"/>
      <c r="AE851" s="15"/>
      <c r="AF851" s="15"/>
      <c r="AG851" s="44"/>
      <c r="AH851" s="44"/>
      <c r="AI851" s="44"/>
      <c r="AJ851" s="44"/>
      <c r="AK851" s="44"/>
      <c r="AL851" s="14"/>
    </row>
    <row r="852" spans="1:38" s="7" customFormat="1" x14ac:dyDescent="0.15">
      <c r="A852" s="1"/>
      <c r="C852" s="13"/>
      <c r="D852" s="13"/>
      <c r="E852" s="14"/>
      <c r="F852" s="14"/>
      <c r="G852" s="14"/>
      <c r="H852" s="1"/>
      <c r="I852" s="1"/>
      <c r="J852" s="1"/>
      <c r="K852" s="1"/>
      <c r="L852" s="1"/>
      <c r="M852" s="1"/>
      <c r="N852" s="15"/>
      <c r="O852" s="15"/>
      <c r="P852" s="15"/>
      <c r="Q852" s="15"/>
      <c r="R852" s="15"/>
      <c r="S852" s="39"/>
      <c r="T852" s="15"/>
      <c r="U852" s="15"/>
      <c r="V852" s="15"/>
      <c r="W852" s="15"/>
      <c r="X852" s="15"/>
      <c r="Y852" s="15"/>
      <c r="Z852" s="15"/>
      <c r="AA852" s="15"/>
      <c r="AB852" s="15"/>
      <c r="AC852" s="39"/>
      <c r="AD852" s="15"/>
      <c r="AE852" s="15"/>
      <c r="AF852" s="15"/>
      <c r="AG852" s="44"/>
      <c r="AH852" s="44"/>
      <c r="AI852" s="44"/>
      <c r="AJ852" s="44"/>
      <c r="AK852" s="44"/>
      <c r="AL852" s="14"/>
    </row>
    <row r="853" spans="1:38" s="7" customFormat="1" x14ac:dyDescent="0.15">
      <c r="A853" s="1"/>
      <c r="C853" s="13"/>
      <c r="D853" s="13"/>
      <c r="E853" s="14"/>
      <c r="F853" s="14"/>
      <c r="G853" s="14"/>
      <c r="H853" s="1"/>
      <c r="I853" s="1"/>
      <c r="J853" s="1"/>
      <c r="K853" s="1"/>
      <c r="L853" s="1"/>
      <c r="M853" s="1"/>
      <c r="N853" s="15"/>
      <c r="O853" s="15"/>
      <c r="P853" s="15"/>
      <c r="Q853" s="15"/>
      <c r="R853" s="15"/>
      <c r="S853" s="39"/>
      <c r="T853" s="15"/>
      <c r="U853" s="15"/>
      <c r="V853" s="15"/>
      <c r="W853" s="15"/>
      <c r="X853" s="15"/>
      <c r="Y853" s="15"/>
      <c r="Z853" s="15"/>
      <c r="AA853" s="15"/>
      <c r="AB853" s="15"/>
      <c r="AC853" s="39"/>
      <c r="AD853" s="15"/>
      <c r="AE853" s="15"/>
      <c r="AF853" s="15"/>
      <c r="AG853" s="44"/>
      <c r="AH853" s="44"/>
      <c r="AI853" s="44"/>
      <c r="AJ853" s="44"/>
      <c r="AK853" s="44"/>
      <c r="AL853" s="14"/>
    </row>
    <row r="854" spans="1:38" s="7" customFormat="1" x14ac:dyDescent="0.15">
      <c r="A854" s="1"/>
      <c r="C854" s="13"/>
      <c r="D854" s="13"/>
      <c r="E854" s="14"/>
      <c r="F854" s="14"/>
      <c r="G854" s="14"/>
      <c r="H854" s="1"/>
      <c r="I854" s="1"/>
      <c r="J854" s="1"/>
      <c r="K854" s="1"/>
      <c r="L854" s="1"/>
      <c r="M854" s="1"/>
      <c r="N854" s="15"/>
      <c r="O854" s="15"/>
      <c r="P854" s="15"/>
      <c r="Q854" s="15"/>
      <c r="R854" s="15"/>
      <c r="S854" s="39"/>
      <c r="T854" s="15"/>
      <c r="U854" s="15"/>
      <c r="V854" s="15"/>
      <c r="W854" s="15"/>
      <c r="X854" s="15"/>
      <c r="Y854" s="15"/>
      <c r="Z854" s="15"/>
      <c r="AA854" s="15"/>
      <c r="AB854" s="15"/>
      <c r="AC854" s="39"/>
      <c r="AD854" s="15"/>
      <c r="AE854" s="15"/>
      <c r="AF854" s="15"/>
      <c r="AG854" s="44"/>
      <c r="AH854" s="44"/>
      <c r="AI854" s="44"/>
      <c r="AJ854" s="44"/>
      <c r="AK854" s="44"/>
      <c r="AL854" s="14"/>
    </row>
    <row r="855" spans="1:38" s="7" customFormat="1" x14ac:dyDescent="0.15">
      <c r="A855" s="1"/>
      <c r="C855" s="13"/>
      <c r="D855" s="13"/>
      <c r="E855" s="14"/>
      <c r="F855" s="14"/>
      <c r="G855" s="14"/>
      <c r="H855" s="1"/>
      <c r="I855" s="1"/>
      <c r="J855" s="1"/>
      <c r="K855" s="1"/>
      <c r="L855" s="1"/>
      <c r="M855" s="1"/>
      <c r="N855" s="15"/>
      <c r="O855" s="15"/>
      <c r="P855" s="15"/>
      <c r="Q855" s="15"/>
      <c r="R855" s="15"/>
      <c r="S855" s="39"/>
      <c r="T855" s="15"/>
      <c r="U855" s="15"/>
      <c r="V855" s="15"/>
      <c r="W855" s="15"/>
      <c r="X855" s="15"/>
      <c r="Y855" s="15"/>
      <c r="Z855" s="15"/>
      <c r="AA855" s="15"/>
      <c r="AB855" s="15"/>
      <c r="AC855" s="39"/>
      <c r="AD855" s="15"/>
      <c r="AE855" s="15"/>
      <c r="AF855" s="15"/>
      <c r="AG855" s="44"/>
      <c r="AH855" s="44"/>
      <c r="AI855" s="44"/>
      <c r="AJ855" s="44"/>
      <c r="AK855" s="44"/>
      <c r="AL855" s="14"/>
    </row>
    <row r="856" spans="1:38" s="7" customFormat="1" x14ac:dyDescent="0.15">
      <c r="A856" s="1"/>
      <c r="C856" s="13"/>
      <c r="D856" s="13"/>
      <c r="E856" s="14"/>
      <c r="F856" s="14"/>
      <c r="G856" s="14"/>
      <c r="H856" s="1"/>
      <c r="I856" s="1"/>
      <c r="J856" s="1"/>
      <c r="K856" s="1"/>
      <c r="L856" s="1"/>
      <c r="M856" s="1"/>
      <c r="N856" s="15"/>
      <c r="O856" s="15"/>
      <c r="P856" s="15"/>
      <c r="Q856" s="15"/>
      <c r="R856" s="15"/>
      <c r="S856" s="39"/>
      <c r="T856" s="15"/>
      <c r="U856" s="15"/>
      <c r="V856" s="15"/>
      <c r="W856" s="15"/>
      <c r="X856" s="15"/>
      <c r="Y856" s="15"/>
      <c r="Z856" s="15"/>
      <c r="AA856" s="15"/>
      <c r="AB856" s="15"/>
      <c r="AC856" s="39"/>
      <c r="AD856" s="15"/>
      <c r="AE856" s="15"/>
      <c r="AF856" s="15"/>
      <c r="AG856" s="44"/>
      <c r="AH856" s="44"/>
      <c r="AI856" s="44"/>
      <c r="AJ856" s="44"/>
      <c r="AK856" s="44"/>
      <c r="AL856" s="14"/>
    </row>
    <row r="857" spans="1:38" s="7" customFormat="1" x14ac:dyDescent="0.15">
      <c r="A857" s="1"/>
      <c r="C857" s="13"/>
      <c r="D857" s="13"/>
      <c r="E857" s="14"/>
      <c r="F857" s="14"/>
      <c r="G857" s="14"/>
      <c r="H857" s="1"/>
      <c r="I857" s="1"/>
      <c r="J857" s="1"/>
      <c r="K857" s="1"/>
      <c r="L857" s="1"/>
      <c r="M857" s="1"/>
      <c r="N857" s="15"/>
      <c r="O857" s="15"/>
      <c r="P857" s="15"/>
      <c r="Q857" s="15"/>
      <c r="R857" s="15"/>
      <c r="S857" s="39"/>
      <c r="T857" s="15"/>
      <c r="U857" s="15"/>
      <c r="V857" s="15"/>
      <c r="W857" s="15"/>
      <c r="X857" s="15"/>
      <c r="Y857" s="15"/>
      <c r="Z857" s="15"/>
      <c r="AA857" s="15"/>
      <c r="AB857" s="15"/>
      <c r="AC857" s="39"/>
      <c r="AD857" s="15"/>
      <c r="AE857" s="15"/>
      <c r="AF857" s="15"/>
      <c r="AG857" s="44"/>
      <c r="AH857" s="44"/>
      <c r="AI857" s="44"/>
      <c r="AJ857" s="44"/>
      <c r="AK857" s="44"/>
      <c r="AL857" s="14"/>
    </row>
    <row r="858" spans="1:38" s="7" customFormat="1" x14ac:dyDescent="0.15">
      <c r="A858" s="1"/>
      <c r="C858" s="13"/>
      <c r="D858" s="13"/>
      <c r="E858" s="14"/>
      <c r="F858" s="14"/>
      <c r="G858" s="14"/>
      <c r="H858" s="1"/>
      <c r="I858" s="1"/>
      <c r="J858" s="1"/>
      <c r="K858" s="1"/>
      <c r="L858" s="1"/>
      <c r="M858" s="1"/>
      <c r="N858" s="15"/>
      <c r="O858" s="15"/>
      <c r="P858" s="15"/>
      <c r="Q858" s="15"/>
      <c r="R858" s="15"/>
      <c r="S858" s="39"/>
      <c r="T858" s="15"/>
      <c r="U858" s="15"/>
      <c r="V858" s="15"/>
      <c r="W858" s="15"/>
      <c r="X858" s="15"/>
      <c r="Y858" s="15"/>
      <c r="Z858" s="15"/>
      <c r="AA858" s="15"/>
      <c r="AB858" s="15"/>
      <c r="AC858" s="39"/>
      <c r="AD858" s="15"/>
      <c r="AE858" s="15"/>
      <c r="AF858" s="15"/>
      <c r="AG858" s="44"/>
      <c r="AH858" s="44"/>
      <c r="AI858" s="44"/>
      <c r="AJ858" s="44"/>
      <c r="AK858" s="44"/>
      <c r="AL858" s="14"/>
    </row>
    <row r="859" spans="1:38" s="7" customFormat="1" x14ac:dyDescent="0.15">
      <c r="A859" s="1"/>
      <c r="C859" s="13"/>
      <c r="D859" s="13"/>
      <c r="E859" s="14"/>
      <c r="F859" s="14"/>
      <c r="G859" s="14"/>
      <c r="H859" s="1"/>
      <c r="I859" s="1"/>
      <c r="J859" s="1"/>
      <c r="K859" s="1"/>
      <c r="L859" s="1"/>
      <c r="M859" s="1"/>
      <c r="N859" s="15"/>
      <c r="O859" s="15"/>
      <c r="P859" s="15"/>
      <c r="Q859" s="15"/>
      <c r="R859" s="15"/>
      <c r="S859" s="39"/>
      <c r="T859" s="15"/>
      <c r="U859" s="15"/>
      <c r="V859" s="15"/>
      <c r="W859" s="15"/>
      <c r="X859" s="15"/>
      <c r="Y859" s="15"/>
      <c r="Z859" s="15"/>
      <c r="AA859" s="15"/>
      <c r="AB859" s="15"/>
      <c r="AC859" s="39"/>
      <c r="AD859" s="15"/>
      <c r="AE859" s="15"/>
      <c r="AF859" s="15"/>
      <c r="AG859" s="44"/>
      <c r="AH859" s="44"/>
      <c r="AI859" s="44"/>
      <c r="AJ859" s="44"/>
      <c r="AK859" s="44"/>
      <c r="AL859" s="14"/>
    </row>
    <row r="860" spans="1:38" s="7" customFormat="1" x14ac:dyDescent="0.15">
      <c r="A860" s="1"/>
      <c r="C860" s="13"/>
      <c r="D860" s="13"/>
      <c r="E860" s="14"/>
      <c r="F860" s="14"/>
      <c r="G860" s="14"/>
      <c r="H860" s="1"/>
      <c r="I860" s="1"/>
      <c r="J860" s="1"/>
      <c r="K860" s="1"/>
      <c r="L860" s="1"/>
      <c r="M860" s="1"/>
      <c r="N860" s="15"/>
      <c r="O860" s="15"/>
      <c r="P860" s="15"/>
      <c r="Q860" s="15"/>
      <c r="R860" s="15"/>
      <c r="S860" s="39"/>
      <c r="T860" s="15"/>
      <c r="U860" s="15"/>
      <c r="V860" s="15"/>
      <c r="W860" s="15"/>
      <c r="X860" s="15"/>
      <c r="Y860" s="15"/>
      <c r="Z860" s="15"/>
      <c r="AA860" s="15"/>
      <c r="AB860" s="15"/>
      <c r="AC860" s="39"/>
      <c r="AD860" s="15"/>
      <c r="AE860" s="15"/>
      <c r="AF860" s="15"/>
      <c r="AG860" s="44"/>
      <c r="AH860" s="44"/>
      <c r="AI860" s="44"/>
      <c r="AJ860" s="44"/>
      <c r="AK860" s="44"/>
      <c r="AL860" s="14"/>
    </row>
    <row r="861" spans="1:38" s="7" customFormat="1" x14ac:dyDescent="0.15">
      <c r="A861" s="1"/>
      <c r="C861" s="13"/>
      <c r="D861" s="13"/>
      <c r="E861" s="14"/>
      <c r="F861" s="14"/>
      <c r="G861" s="14"/>
      <c r="H861" s="1"/>
      <c r="I861" s="1"/>
      <c r="J861" s="1"/>
      <c r="K861" s="1"/>
      <c r="L861" s="1"/>
      <c r="M861" s="1"/>
      <c r="N861" s="15"/>
      <c r="O861" s="15"/>
      <c r="P861" s="15"/>
      <c r="Q861" s="15"/>
      <c r="R861" s="15"/>
      <c r="S861" s="39"/>
      <c r="T861" s="15"/>
      <c r="U861" s="15"/>
      <c r="V861" s="15"/>
      <c r="W861" s="15"/>
      <c r="X861" s="15"/>
      <c r="Y861" s="15"/>
      <c r="Z861" s="15"/>
      <c r="AA861" s="15"/>
      <c r="AB861" s="15"/>
      <c r="AC861" s="39"/>
      <c r="AD861" s="15"/>
      <c r="AE861" s="15"/>
      <c r="AF861" s="15"/>
      <c r="AG861" s="44"/>
      <c r="AH861" s="44"/>
      <c r="AI861" s="44"/>
      <c r="AJ861" s="44"/>
      <c r="AK861" s="44"/>
      <c r="AL861" s="14"/>
    </row>
    <row r="862" spans="1:38" s="7" customFormat="1" x14ac:dyDescent="0.15">
      <c r="A862" s="1"/>
      <c r="C862" s="13"/>
      <c r="D862" s="13"/>
      <c r="E862" s="14"/>
      <c r="F862" s="14"/>
      <c r="G862" s="14"/>
      <c r="H862" s="1"/>
      <c r="I862" s="1"/>
      <c r="J862" s="1"/>
      <c r="K862" s="1"/>
      <c r="L862" s="1"/>
      <c r="M862" s="1"/>
      <c r="N862" s="15"/>
      <c r="O862" s="15"/>
      <c r="P862" s="15"/>
      <c r="Q862" s="15"/>
      <c r="R862" s="15"/>
      <c r="S862" s="39"/>
      <c r="T862" s="15"/>
      <c r="U862" s="15"/>
      <c r="V862" s="15"/>
      <c r="W862" s="15"/>
      <c r="X862" s="15"/>
      <c r="Y862" s="15"/>
      <c r="Z862" s="15"/>
      <c r="AA862" s="15"/>
      <c r="AB862" s="15"/>
      <c r="AC862" s="39"/>
      <c r="AD862" s="15"/>
      <c r="AE862" s="15"/>
      <c r="AF862" s="15"/>
      <c r="AG862" s="44"/>
      <c r="AH862" s="44"/>
      <c r="AI862" s="44"/>
      <c r="AJ862" s="44"/>
      <c r="AK862" s="44"/>
      <c r="AL862" s="14"/>
    </row>
    <row r="863" spans="1:38" s="7" customFormat="1" x14ac:dyDescent="0.15">
      <c r="A863" s="1"/>
      <c r="C863" s="13"/>
      <c r="D863" s="13"/>
      <c r="E863" s="14"/>
      <c r="F863" s="14"/>
      <c r="G863" s="14"/>
      <c r="H863" s="1"/>
      <c r="I863" s="1"/>
      <c r="J863" s="1"/>
      <c r="K863" s="1"/>
      <c r="L863" s="1"/>
      <c r="M863" s="1"/>
      <c r="N863" s="15"/>
      <c r="O863" s="15"/>
      <c r="P863" s="15"/>
      <c r="Q863" s="15"/>
      <c r="R863" s="15"/>
      <c r="S863" s="39"/>
      <c r="T863" s="15"/>
      <c r="U863" s="15"/>
      <c r="V863" s="15"/>
      <c r="W863" s="15"/>
      <c r="X863" s="15"/>
      <c r="Y863" s="15"/>
      <c r="Z863" s="15"/>
      <c r="AA863" s="15"/>
      <c r="AB863" s="15"/>
      <c r="AC863" s="39"/>
      <c r="AD863" s="15"/>
      <c r="AE863" s="15"/>
      <c r="AF863" s="15"/>
      <c r="AG863" s="44"/>
      <c r="AH863" s="44"/>
      <c r="AI863" s="44"/>
      <c r="AJ863" s="44"/>
      <c r="AK863" s="44"/>
      <c r="AL863" s="14"/>
    </row>
    <row r="864" spans="1:38" s="7" customFormat="1" x14ac:dyDescent="0.15">
      <c r="A864" s="1"/>
      <c r="C864" s="13"/>
      <c r="D864" s="13"/>
      <c r="E864" s="14"/>
      <c r="F864" s="14"/>
      <c r="G864" s="14"/>
      <c r="H864" s="1"/>
      <c r="I864" s="1"/>
      <c r="J864" s="1"/>
      <c r="K864" s="1"/>
      <c r="L864" s="1"/>
      <c r="M864" s="1"/>
      <c r="N864" s="15"/>
      <c r="O864" s="15"/>
      <c r="P864" s="15"/>
      <c r="Q864" s="15"/>
      <c r="R864" s="15"/>
      <c r="S864" s="39"/>
      <c r="T864" s="15"/>
      <c r="U864" s="15"/>
      <c r="V864" s="15"/>
      <c r="W864" s="15"/>
      <c r="X864" s="15"/>
      <c r="Y864" s="15"/>
      <c r="Z864" s="15"/>
      <c r="AA864" s="15"/>
      <c r="AB864" s="15"/>
      <c r="AC864" s="39"/>
      <c r="AD864" s="15"/>
      <c r="AE864" s="15"/>
      <c r="AF864" s="15"/>
      <c r="AG864" s="44"/>
      <c r="AH864" s="44"/>
      <c r="AI864" s="44"/>
      <c r="AJ864" s="44"/>
      <c r="AK864" s="44"/>
      <c r="AL864" s="14"/>
    </row>
    <row r="865" spans="1:38" s="7" customFormat="1" x14ac:dyDescent="0.15">
      <c r="A865" s="1"/>
      <c r="C865" s="13"/>
      <c r="D865" s="13"/>
      <c r="E865" s="14"/>
      <c r="F865" s="14"/>
      <c r="G865" s="14"/>
      <c r="H865" s="1"/>
      <c r="I865" s="1"/>
      <c r="J865" s="1"/>
      <c r="K865" s="1"/>
      <c r="L865" s="1"/>
      <c r="M865" s="1"/>
      <c r="N865" s="15"/>
      <c r="O865" s="15"/>
      <c r="P865" s="15"/>
      <c r="Q865" s="15"/>
      <c r="R865" s="15"/>
      <c r="S865" s="39"/>
      <c r="T865" s="15"/>
      <c r="U865" s="15"/>
      <c r="V865" s="15"/>
      <c r="W865" s="15"/>
      <c r="X865" s="15"/>
      <c r="Y865" s="15"/>
      <c r="Z865" s="15"/>
      <c r="AA865" s="15"/>
      <c r="AB865" s="15"/>
      <c r="AC865" s="39"/>
      <c r="AD865" s="15"/>
      <c r="AE865" s="15"/>
      <c r="AF865" s="15"/>
      <c r="AG865" s="44"/>
      <c r="AH865" s="44"/>
      <c r="AI865" s="44"/>
      <c r="AJ865" s="44"/>
      <c r="AK865" s="44"/>
      <c r="AL865" s="14"/>
    </row>
    <row r="866" spans="1:38" s="7" customFormat="1" x14ac:dyDescent="0.15">
      <c r="A866" s="1"/>
      <c r="C866" s="13"/>
      <c r="D866" s="13"/>
      <c r="E866" s="14"/>
      <c r="F866" s="14"/>
      <c r="G866" s="14"/>
      <c r="H866" s="1"/>
      <c r="I866" s="1"/>
      <c r="J866" s="1"/>
      <c r="K866" s="1"/>
      <c r="L866" s="1"/>
      <c r="M866" s="1"/>
      <c r="N866" s="15"/>
      <c r="O866" s="15"/>
      <c r="P866" s="15"/>
      <c r="Q866" s="15"/>
      <c r="R866" s="15"/>
      <c r="S866" s="39"/>
      <c r="T866" s="15"/>
      <c r="U866" s="15"/>
      <c r="V866" s="15"/>
      <c r="W866" s="15"/>
      <c r="X866" s="15"/>
      <c r="Y866" s="15"/>
      <c r="Z866" s="15"/>
      <c r="AA866" s="15"/>
      <c r="AB866" s="15"/>
      <c r="AC866" s="39"/>
      <c r="AD866" s="15"/>
      <c r="AE866" s="15"/>
      <c r="AF866" s="15"/>
      <c r="AG866" s="44"/>
      <c r="AH866" s="44"/>
      <c r="AI866" s="44"/>
      <c r="AJ866" s="44"/>
      <c r="AK866" s="44"/>
      <c r="AL866" s="14"/>
    </row>
    <row r="867" spans="1:38" s="7" customFormat="1" x14ac:dyDescent="0.15">
      <c r="A867" s="1"/>
      <c r="C867" s="13"/>
      <c r="D867" s="13"/>
      <c r="E867" s="14"/>
      <c r="F867" s="14"/>
      <c r="G867" s="14"/>
      <c r="H867" s="1"/>
      <c r="I867" s="1"/>
      <c r="J867" s="1"/>
      <c r="K867" s="1"/>
      <c r="L867" s="1"/>
      <c r="M867" s="1"/>
      <c r="N867" s="15"/>
      <c r="O867" s="15"/>
      <c r="P867" s="15"/>
      <c r="Q867" s="15"/>
      <c r="R867" s="15"/>
      <c r="S867" s="39"/>
      <c r="T867" s="15"/>
      <c r="U867" s="15"/>
      <c r="V867" s="15"/>
      <c r="W867" s="15"/>
      <c r="X867" s="15"/>
      <c r="Y867" s="15"/>
      <c r="Z867" s="15"/>
      <c r="AA867" s="15"/>
      <c r="AB867" s="15"/>
      <c r="AC867" s="39"/>
      <c r="AD867" s="15"/>
      <c r="AE867" s="15"/>
      <c r="AF867" s="15"/>
      <c r="AG867" s="44"/>
      <c r="AH867" s="44"/>
      <c r="AI867" s="44"/>
      <c r="AJ867" s="44"/>
      <c r="AK867" s="44"/>
      <c r="AL867" s="14"/>
    </row>
    <row r="868" spans="1:38" s="7" customFormat="1" x14ac:dyDescent="0.15">
      <c r="A868" s="1"/>
      <c r="C868" s="13"/>
      <c r="D868" s="13"/>
      <c r="E868" s="14"/>
      <c r="F868" s="14"/>
      <c r="G868" s="14"/>
      <c r="H868" s="1"/>
      <c r="I868" s="1"/>
      <c r="J868" s="1"/>
      <c r="K868" s="1"/>
      <c r="L868" s="1"/>
      <c r="M868" s="1"/>
      <c r="N868" s="15"/>
      <c r="O868" s="15"/>
      <c r="P868" s="15"/>
      <c r="Q868" s="15"/>
      <c r="R868" s="15"/>
      <c r="S868" s="39"/>
      <c r="T868" s="15"/>
      <c r="U868" s="15"/>
      <c r="V868" s="15"/>
      <c r="W868" s="15"/>
      <c r="X868" s="15"/>
      <c r="Y868" s="15"/>
      <c r="Z868" s="15"/>
      <c r="AA868" s="15"/>
      <c r="AB868" s="15"/>
      <c r="AC868" s="39"/>
      <c r="AD868" s="15"/>
      <c r="AE868" s="15"/>
      <c r="AF868" s="15"/>
      <c r="AG868" s="44"/>
      <c r="AH868" s="44"/>
      <c r="AI868" s="44"/>
      <c r="AJ868" s="44"/>
      <c r="AK868" s="44"/>
      <c r="AL868" s="14"/>
    </row>
    <row r="869" spans="1:38" s="7" customFormat="1" x14ac:dyDescent="0.15">
      <c r="A869" s="1"/>
      <c r="C869" s="13"/>
      <c r="D869" s="13"/>
      <c r="E869" s="14"/>
      <c r="F869" s="14"/>
      <c r="G869" s="14"/>
      <c r="H869" s="1"/>
      <c r="I869" s="1"/>
      <c r="J869" s="1"/>
      <c r="K869" s="1"/>
      <c r="L869" s="1"/>
      <c r="M869" s="1"/>
      <c r="N869" s="15"/>
      <c r="O869" s="15"/>
      <c r="P869" s="15"/>
      <c r="Q869" s="15"/>
      <c r="R869" s="15"/>
      <c r="S869" s="39"/>
      <c r="T869" s="15"/>
      <c r="U869" s="15"/>
      <c r="V869" s="15"/>
      <c r="W869" s="15"/>
      <c r="X869" s="15"/>
      <c r="Y869" s="15"/>
      <c r="Z869" s="15"/>
      <c r="AA869" s="15"/>
      <c r="AB869" s="15"/>
      <c r="AC869" s="39"/>
      <c r="AD869" s="15"/>
      <c r="AE869" s="15"/>
      <c r="AF869" s="15"/>
      <c r="AG869" s="44"/>
      <c r="AH869" s="44"/>
      <c r="AI869" s="44"/>
      <c r="AJ869" s="44"/>
      <c r="AK869" s="44"/>
      <c r="AL869" s="14"/>
    </row>
    <row r="870" spans="1:38" s="7" customFormat="1" x14ac:dyDescent="0.15">
      <c r="A870" s="1"/>
      <c r="C870" s="13"/>
      <c r="D870" s="13"/>
      <c r="E870" s="14"/>
      <c r="F870" s="14"/>
      <c r="G870" s="14"/>
      <c r="H870" s="1"/>
      <c r="I870" s="1"/>
      <c r="J870" s="1"/>
      <c r="K870" s="1"/>
      <c r="L870" s="1"/>
      <c r="M870" s="1"/>
      <c r="N870" s="15"/>
      <c r="O870" s="15"/>
      <c r="P870" s="15"/>
      <c r="Q870" s="15"/>
      <c r="R870" s="15"/>
      <c r="S870" s="39"/>
      <c r="T870" s="15"/>
      <c r="U870" s="15"/>
      <c r="V870" s="15"/>
      <c r="W870" s="15"/>
      <c r="X870" s="15"/>
      <c r="Y870" s="15"/>
      <c r="Z870" s="15"/>
      <c r="AA870" s="15"/>
      <c r="AB870" s="15"/>
      <c r="AC870" s="39"/>
      <c r="AD870" s="15"/>
      <c r="AE870" s="15"/>
      <c r="AF870" s="15"/>
      <c r="AG870" s="44"/>
      <c r="AH870" s="44"/>
      <c r="AI870" s="44"/>
      <c r="AJ870" s="44"/>
      <c r="AK870" s="44"/>
      <c r="AL870" s="14"/>
    </row>
    <row r="871" spans="1:38" s="7" customFormat="1" x14ac:dyDescent="0.15">
      <c r="A871" s="1"/>
      <c r="C871" s="13"/>
      <c r="D871" s="13"/>
      <c r="E871" s="14"/>
      <c r="F871" s="14"/>
      <c r="G871" s="14"/>
      <c r="H871" s="1"/>
      <c r="I871" s="1"/>
      <c r="J871" s="1"/>
      <c r="K871" s="1"/>
      <c r="L871" s="1"/>
      <c r="M871" s="1"/>
      <c r="N871" s="15"/>
      <c r="O871" s="15"/>
      <c r="P871" s="15"/>
      <c r="Q871" s="15"/>
      <c r="R871" s="15"/>
      <c r="S871" s="39"/>
      <c r="T871" s="15"/>
      <c r="U871" s="15"/>
      <c r="V871" s="15"/>
      <c r="W871" s="15"/>
      <c r="X871" s="15"/>
      <c r="Y871" s="15"/>
      <c r="Z871" s="15"/>
      <c r="AA871" s="15"/>
      <c r="AB871" s="15"/>
      <c r="AC871" s="39"/>
      <c r="AD871" s="15"/>
      <c r="AE871" s="15"/>
      <c r="AF871" s="15"/>
      <c r="AG871" s="44"/>
      <c r="AH871" s="44"/>
      <c r="AI871" s="44"/>
      <c r="AJ871" s="44"/>
      <c r="AK871" s="44"/>
      <c r="AL871" s="14"/>
    </row>
    <row r="872" spans="1:38" s="7" customFormat="1" x14ac:dyDescent="0.15">
      <c r="A872" s="1"/>
      <c r="C872" s="13"/>
      <c r="D872" s="13"/>
      <c r="E872" s="14"/>
      <c r="F872" s="14"/>
      <c r="G872" s="14"/>
      <c r="H872" s="1"/>
      <c r="I872" s="1"/>
      <c r="J872" s="1"/>
      <c r="K872" s="1"/>
      <c r="L872" s="1"/>
      <c r="M872" s="1"/>
      <c r="N872" s="15"/>
      <c r="O872" s="15"/>
      <c r="P872" s="15"/>
      <c r="Q872" s="15"/>
      <c r="R872" s="15"/>
      <c r="S872" s="39"/>
      <c r="T872" s="15"/>
      <c r="U872" s="15"/>
      <c r="V872" s="15"/>
      <c r="W872" s="15"/>
      <c r="X872" s="15"/>
      <c r="Y872" s="15"/>
      <c r="Z872" s="15"/>
      <c r="AA872" s="15"/>
      <c r="AB872" s="15"/>
      <c r="AC872" s="39"/>
      <c r="AD872" s="15"/>
      <c r="AE872" s="15"/>
      <c r="AF872" s="15"/>
      <c r="AG872" s="44"/>
      <c r="AH872" s="44"/>
      <c r="AI872" s="44"/>
      <c r="AJ872" s="44"/>
      <c r="AK872" s="44"/>
      <c r="AL872" s="14"/>
    </row>
    <row r="873" spans="1:38" s="7" customFormat="1" x14ac:dyDescent="0.15">
      <c r="A873" s="1"/>
      <c r="C873" s="13"/>
      <c r="D873" s="13"/>
      <c r="E873" s="14"/>
      <c r="F873" s="14"/>
      <c r="G873" s="14"/>
      <c r="H873" s="1"/>
      <c r="I873" s="1"/>
      <c r="J873" s="1"/>
      <c r="K873" s="1"/>
      <c r="L873" s="1"/>
      <c r="M873" s="1"/>
      <c r="N873" s="15"/>
      <c r="O873" s="15"/>
      <c r="P873" s="15"/>
      <c r="Q873" s="15"/>
      <c r="R873" s="15"/>
      <c r="S873" s="39"/>
      <c r="T873" s="15"/>
      <c r="U873" s="15"/>
      <c r="V873" s="15"/>
      <c r="W873" s="15"/>
      <c r="X873" s="15"/>
      <c r="Y873" s="15"/>
      <c r="Z873" s="15"/>
      <c r="AA873" s="15"/>
      <c r="AB873" s="15"/>
      <c r="AC873" s="39"/>
      <c r="AD873" s="15"/>
      <c r="AE873" s="15"/>
      <c r="AF873" s="15"/>
      <c r="AG873" s="44"/>
      <c r="AH873" s="44"/>
      <c r="AI873" s="44"/>
      <c r="AJ873" s="44"/>
      <c r="AK873" s="44"/>
      <c r="AL873" s="14"/>
    </row>
    <row r="874" spans="1:38" s="7" customFormat="1" x14ac:dyDescent="0.15">
      <c r="A874" s="1"/>
      <c r="C874" s="13"/>
      <c r="D874" s="13"/>
      <c r="E874" s="14"/>
      <c r="F874" s="14"/>
      <c r="G874" s="14"/>
      <c r="H874" s="1"/>
      <c r="I874" s="1"/>
      <c r="J874" s="1"/>
      <c r="K874" s="1"/>
      <c r="L874" s="1"/>
      <c r="M874" s="1"/>
      <c r="N874" s="15"/>
      <c r="O874" s="15"/>
      <c r="P874" s="15"/>
      <c r="Q874" s="15"/>
      <c r="R874" s="15"/>
      <c r="S874" s="39"/>
      <c r="T874" s="15"/>
      <c r="U874" s="15"/>
      <c r="V874" s="15"/>
      <c r="W874" s="15"/>
      <c r="X874" s="15"/>
      <c r="Y874" s="15"/>
      <c r="Z874" s="15"/>
      <c r="AA874" s="15"/>
      <c r="AB874" s="15"/>
      <c r="AC874" s="39"/>
      <c r="AD874" s="15"/>
      <c r="AE874" s="15"/>
      <c r="AF874" s="15"/>
      <c r="AG874" s="44"/>
      <c r="AH874" s="44"/>
      <c r="AI874" s="44"/>
      <c r="AJ874" s="44"/>
      <c r="AK874" s="44"/>
      <c r="AL874" s="14"/>
    </row>
    <row r="875" spans="1:38" s="7" customFormat="1" x14ac:dyDescent="0.15">
      <c r="A875" s="1"/>
      <c r="C875" s="13"/>
      <c r="D875" s="13"/>
      <c r="E875" s="14"/>
      <c r="F875" s="14"/>
      <c r="G875" s="14"/>
      <c r="H875" s="1"/>
      <c r="I875" s="1"/>
      <c r="J875" s="1"/>
      <c r="K875" s="1"/>
      <c r="L875" s="1"/>
      <c r="M875" s="1"/>
      <c r="N875" s="15"/>
      <c r="O875" s="15"/>
      <c r="P875" s="15"/>
      <c r="Q875" s="15"/>
      <c r="R875" s="15"/>
      <c r="S875" s="39"/>
      <c r="T875" s="15"/>
      <c r="U875" s="15"/>
      <c r="V875" s="15"/>
      <c r="W875" s="15"/>
      <c r="X875" s="15"/>
      <c r="Y875" s="15"/>
      <c r="Z875" s="15"/>
      <c r="AA875" s="15"/>
      <c r="AB875" s="15"/>
      <c r="AC875" s="39"/>
      <c r="AD875" s="15"/>
      <c r="AE875" s="15"/>
      <c r="AF875" s="15"/>
      <c r="AG875" s="44"/>
      <c r="AH875" s="44"/>
      <c r="AI875" s="44"/>
      <c r="AJ875" s="44"/>
      <c r="AK875" s="44"/>
      <c r="AL875" s="14"/>
    </row>
    <row r="876" spans="1:38" s="7" customFormat="1" x14ac:dyDescent="0.15">
      <c r="A876" s="1"/>
      <c r="C876" s="13"/>
      <c r="D876" s="13"/>
      <c r="E876" s="14"/>
      <c r="F876" s="14"/>
      <c r="G876" s="14"/>
      <c r="H876" s="1"/>
      <c r="I876" s="1"/>
      <c r="J876" s="1"/>
      <c r="K876" s="1"/>
      <c r="L876" s="1"/>
      <c r="M876" s="1"/>
      <c r="N876" s="15"/>
      <c r="O876" s="15"/>
      <c r="P876" s="15"/>
      <c r="Q876" s="15"/>
      <c r="R876" s="15"/>
      <c r="S876" s="39"/>
      <c r="T876" s="15"/>
      <c r="U876" s="15"/>
      <c r="V876" s="15"/>
      <c r="W876" s="15"/>
      <c r="X876" s="15"/>
      <c r="Y876" s="15"/>
      <c r="Z876" s="15"/>
      <c r="AA876" s="15"/>
      <c r="AB876" s="15"/>
      <c r="AC876" s="39"/>
      <c r="AD876" s="15"/>
      <c r="AE876" s="15"/>
      <c r="AF876" s="15"/>
      <c r="AG876" s="44"/>
      <c r="AH876" s="44"/>
      <c r="AI876" s="44"/>
      <c r="AJ876" s="44"/>
      <c r="AK876" s="44"/>
      <c r="AL876" s="14"/>
    </row>
    <row r="877" spans="1:38" s="7" customFormat="1" x14ac:dyDescent="0.15">
      <c r="A877" s="1"/>
      <c r="C877" s="13"/>
      <c r="D877" s="13"/>
      <c r="E877" s="14"/>
      <c r="F877" s="14"/>
      <c r="G877" s="14"/>
      <c r="H877" s="1"/>
      <c r="I877" s="1"/>
      <c r="J877" s="1"/>
      <c r="K877" s="1"/>
      <c r="L877" s="1"/>
      <c r="M877" s="1"/>
      <c r="N877" s="15"/>
      <c r="O877" s="15"/>
      <c r="P877" s="15"/>
      <c r="Q877" s="15"/>
      <c r="R877" s="15"/>
      <c r="S877" s="39"/>
      <c r="T877" s="15"/>
      <c r="U877" s="15"/>
      <c r="V877" s="15"/>
      <c r="W877" s="15"/>
      <c r="X877" s="15"/>
      <c r="Y877" s="15"/>
      <c r="Z877" s="15"/>
      <c r="AA877" s="15"/>
      <c r="AB877" s="15"/>
      <c r="AC877" s="39"/>
      <c r="AD877" s="15"/>
      <c r="AE877" s="15"/>
      <c r="AF877" s="15"/>
      <c r="AG877" s="44"/>
      <c r="AH877" s="44"/>
      <c r="AI877" s="44"/>
      <c r="AJ877" s="44"/>
      <c r="AK877" s="44"/>
      <c r="AL877" s="14"/>
    </row>
    <row r="878" spans="1:38" s="7" customFormat="1" x14ac:dyDescent="0.15">
      <c r="A878" s="1"/>
      <c r="C878" s="13"/>
      <c r="D878" s="13"/>
      <c r="E878" s="14"/>
      <c r="F878" s="14"/>
      <c r="G878" s="14"/>
      <c r="H878" s="1"/>
      <c r="I878" s="1"/>
      <c r="J878" s="1"/>
      <c r="K878" s="1"/>
      <c r="L878" s="1"/>
      <c r="M878" s="1"/>
      <c r="N878" s="15"/>
      <c r="O878" s="15"/>
      <c r="P878" s="15"/>
      <c r="Q878" s="15"/>
      <c r="R878" s="15"/>
      <c r="S878" s="39"/>
      <c r="T878" s="15"/>
      <c r="U878" s="15"/>
      <c r="V878" s="15"/>
      <c r="W878" s="15"/>
      <c r="X878" s="15"/>
      <c r="Y878" s="15"/>
      <c r="Z878" s="15"/>
      <c r="AA878" s="15"/>
      <c r="AB878" s="15"/>
      <c r="AC878" s="39"/>
      <c r="AD878" s="15"/>
      <c r="AE878" s="15"/>
      <c r="AF878" s="15"/>
      <c r="AG878" s="44"/>
      <c r="AH878" s="44"/>
      <c r="AI878" s="44"/>
      <c r="AJ878" s="44"/>
      <c r="AK878" s="44"/>
      <c r="AL878" s="14"/>
    </row>
    <row r="879" spans="1:38" s="7" customFormat="1" x14ac:dyDescent="0.15">
      <c r="A879" s="1"/>
      <c r="C879" s="13"/>
      <c r="D879" s="13"/>
      <c r="E879" s="14"/>
      <c r="F879" s="14"/>
      <c r="G879" s="14"/>
      <c r="H879" s="1"/>
      <c r="I879" s="1"/>
      <c r="J879" s="1"/>
      <c r="K879" s="1"/>
      <c r="L879" s="1"/>
      <c r="M879" s="1"/>
      <c r="N879" s="15"/>
      <c r="O879" s="15"/>
      <c r="P879" s="15"/>
      <c r="Q879" s="15"/>
      <c r="R879" s="15"/>
      <c r="S879" s="39"/>
      <c r="T879" s="15"/>
      <c r="U879" s="15"/>
      <c r="V879" s="15"/>
      <c r="W879" s="15"/>
      <c r="X879" s="15"/>
      <c r="Y879" s="15"/>
      <c r="Z879" s="15"/>
      <c r="AA879" s="15"/>
      <c r="AB879" s="15"/>
      <c r="AC879" s="39"/>
      <c r="AD879" s="15"/>
      <c r="AE879" s="15"/>
      <c r="AF879" s="15"/>
      <c r="AG879" s="44"/>
      <c r="AH879" s="44"/>
      <c r="AI879" s="44"/>
      <c r="AJ879" s="44"/>
      <c r="AK879" s="44"/>
      <c r="AL879" s="14"/>
    </row>
    <row r="880" spans="1:38" s="7" customFormat="1" x14ac:dyDescent="0.15">
      <c r="A880" s="1"/>
      <c r="C880" s="13"/>
      <c r="D880" s="13"/>
      <c r="E880" s="14"/>
      <c r="F880" s="14"/>
      <c r="G880" s="14"/>
      <c r="H880" s="1"/>
      <c r="I880" s="1"/>
      <c r="J880" s="1"/>
      <c r="K880" s="1"/>
      <c r="L880" s="1"/>
      <c r="M880" s="1"/>
      <c r="N880" s="15"/>
      <c r="O880" s="15"/>
      <c r="P880" s="15"/>
      <c r="Q880" s="15"/>
      <c r="R880" s="15"/>
      <c r="S880" s="39"/>
      <c r="T880" s="15"/>
      <c r="U880" s="15"/>
      <c r="V880" s="15"/>
      <c r="W880" s="15"/>
      <c r="X880" s="15"/>
      <c r="Y880" s="15"/>
      <c r="Z880" s="15"/>
      <c r="AA880" s="15"/>
      <c r="AB880" s="15"/>
      <c r="AC880" s="39"/>
      <c r="AD880" s="15"/>
      <c r="AE880" s="15"/>
      <c r="AF880" s="15"/>
      <c r="AG880" s="44"/>
      <c r="AH880" s="44"/>
      <c r="AI880" s="44"/>
      <c r="AJ880" s="44"/>
      <c r="AK880" s="44"/>
      <c r="AL880" s="14"/>
    </row>
    <row r="881" spans="1:38" s="7" customFormat="1" x14ac:dyDescent="0.15">
      <c r="A881" s="1"/>
      <c r="C881" s="13"/>
      <c r="D881" s="13"/>
      <c r="E881" s="14"/>
      <c r="F881" s="14"/>
      <c r="G881" s="14"/>
      <c r="H881" s="1"/>
      <c r="I881" s="1"/>
      <c r="J881" s="1"/>
      <c r="K881" s="1"/>
      <c r="L881" s="1"/>
      <c r="M881" s="1"/>
      <c r="N881" s="15"/>
      <c r="O881" s="15"/>
      <c r="P881" s="15"/>
      <c r="Q881" s="15"/>
      <c r="R881" s="15"/>
      <c r="S881" s="39"/>
      <c r="T881" s="15"/>
      <c r="U881" s="15"/>
      <c r="V881" s="15"/>
      <c r="W881" s="15"/>
      <c r="X881" s="15"/>
      <c r="Y881" s="15"/>
      <c r="Z881" s="15"/>
      <c r="AA881" s="15"/>
      <c r="AB881" s="15"/>
      <c r="AC881" s="39"/>
      <c r="AD881" s="15"/>
      <c r="AE881" s="15"/>
      <c r="AF881" s="15"/>
      <c r="AG881" s="44"/>
      <c r="AH881" s="44"/>
      <c r="AI881" s="44"/>
      <c r="AJ881" s="44"/>
      <c r="AK881" s="44"/>
      <c r="AL881" s="14"/>
    </row>
    <row r="882" spans="1:38" s="7" customFormat="1" x14ac:dyDescent="0.15">
      <c r="A882" s="1"/>
      <c r="C882" s="13"/>
      <c r="D882" s="13"/>
      <c r="E882" s="14"/>
      <c r="F882" s="14"/>
      <c r="G882" s="14"/>
      <c r="H882" s="1"/>
      <c r="I882" s="1"/>
      <c r="J882" s="1"/>
      <c r="K882" s="1"/>
      <c r="L882" s="1"/>
      <c r="M882" s="1"/>
      <c r="N882" s="15"/>
      <c r="O882" s="15"/>
      <c r="P882" s="15"/>
      <c r="Q882" s="15"/>
      <c r="R882" s="15"/>
      <c r="S882" s="39"/>
      <c r="T882" s="15"/>
      <c r="U882" s="15"/>
      <c r="V882" s="15"/>
      <c r="W882" s="15"/>
      <c r="X882" s="15"/>
      <c r="Y882" s="15"/>
      <c r="Z882" s="15"/>
      <c r="AA882" s="15"/>
      <c r="AB882" s="15"/>
      <c r="AC882" s="39"/>
      <c r="AD882" s="15"/>
      <c r="AE882" s="15"/>
      <c r="AF882" s="15"/>
      <c r="AG882" s="44"/>
      <c r="AH882" s="44"/>
      <c r="AI882" s="44"/>
      <c r="AJ882" s="44"/>
      <c r="AK882" s="44"/>
      <c r="AL882" s="14"/>
    </row>
    <row r="883" spans="1:38" s="7" customFormat="1" x14ac:dyDescent="0.15">
      <c r="A883" s="1"/>
      <c r="C883" s="13"/>
      <c r="D883" s="13"/>
      <c r="E883" s="14"/>
      <c r="F883" s="14"/>
      <c r="G883" s="14"/>
      <c r="H883" s="1"/>
      <c r="I883" s="1"/>
      <c r="J883" s="1"/>
      <c r="K883" s="1"/>
      <c r="L883" s="1"/>
      <c r="M883" s="1"/>
      <c r="N883" s="15"/>
      <c r="O883" s="15"/>
      <c r="P883" s="15"/>
      <c r="Q883" s="15"/>
      <c r="R883" s="15"/>
      <c r="S883" s="39"/>
      <c r="T883" s="15"/>
      <c r="U883" s="15"/>
      <c r="V883" s="15"/>
      <c r="W883" s="15"/>
      <c r="X883" s="15"/>
      <c r="Y883" s="15"/>
      <c r="Z883" s="15"/>
      <c r="AA883" s="15"/>
      <c r="AB883" s="15"/>
      <c r="AC883" s="39"/>
      <c r="AD883" s="15"/>
      <c r="AE883" s="15"/>
      <c r="AF883" s="15"/>
      <c r="AG883" s="44"/>
      <c r="AH883" s="44"/>
      <c r="AI883" s="44"/>
      <c r="AJ883" s="44"/>
      <c r="AK883" s="44"/>
      <c r="AL883" s="14"/>
    </row>
    <row r="884" spans="1:38" s="7" customFormat="1" x14ac:dyDescent="0.15">
      <c r="A884" s="1"/>
      <c r="C884" s="13"/>
      <c r="D884" s="13"/>
      <c r="E884" s="14"/>
      <c r="F884" s="14"/>
      <c r="G884" s="14"/>
      <c r="H884" s="1"/>
      <c r="I884" s="1"/>
      <c r="J884" s="1"/>
      <c r="K884" s="1"/>
      <c r="L884" s="1"/>
      <c r="M884" s="1"/>
      <c r="N884" s="15"/>
      <c r="O884" s="15"/>
      <c r="P884" s="15"/>
      <c r="Q884" s="15"/>
      <c r="R884" s="15"/>
      <c r="S884" s="39"/>
      <c r="T884" s="15"/>
      <c r="U884" s="15"/>
      <c r="V884" s="15"/>
      <c r="W884" s="15"/>
      <c r="X884" s="15"/>
      <c r="Y884" s="15"/>
      <c r="Z884" s="15"/>
      <c r="AA884" s="15"/>
      <c r="AB884" s="15"/>
      <c r="AC884" s="39"/>
      <c r="AD884" s="15"/>
      <c r="AE884" s="15"/>
      <c r="AF884" s="15"/>
      <c r="AG884" s="44"/>
      <c r="AH884" s="44"/>
      <c r="AI884" s="44"/>
      <c r="AJ884" s="44"/>
      <c r="AK884" s="44"/>
      <c r="AL884" s="14"/>
    </row>
    <row r="885" spans="1:38" s="7" customFormat="1" x14ac:dyDescent="0.15">
      <c r="A885" s="1"/>
      <c r="C885" s="13"/>
      <c r="D885" s="13"/>
      <c r="E885" s="14"/>
      <c r="F885" s="14"/>
      <c r="G885" s="14"/>
      <c r="H885" s="1"/>
      <c r="I885" s="1"/>
      <c r="J885" s="1"/>
      <c r="K885" s="1"/>
      <c r="L885" s="1"/>
      <c r="M885" s="1"/>
      <c r="N885" s="15"/>
      <c r="O885" s="15"/>
      <c r="P885" s="15"/>
      <c r="Q885" s="15"/>
      <c r="R885" s="15"/>
      <c r="S885" s="39"/>
      <c r="T885" s="15"/>
      <c r="U885" s="15"/>
      <c r="V885" s="15"/>
      <c r="W885" s="15"/>
      <c r="X885" s="15"/>
      <c r="Y885" s="15"/>
      <c r="Z885" s="15"/>
      <c r="AA885" s="15"/>
      <c r="AB885" s="15"/>
      <c r="AC885" s="39"/>
      <c r="AD885" s="15"/>
      <c r="AE885" s="15"/>
      <c r="AF885" s="15"/>
      <c r="AG885" s="44"/>
      <c r="AH885" s="44"/>
      <c r="AI885" s="44"/>
      <c r="AJ885" s="44"/>
      <c r="AK885" s="44"/>
      <c r="AL885" s="14"/>
    </row>
    <row r="886" spans="1:38" s="7" customFormat="1" x14ac:dyDescent="0.15">
      <c r="A886" s="1"/>
      <c r="C886" s="13"/>
      <c r="D886" s="13"/>
      <c r="E886" s="14"/>
      <c r="F886" s="14"/>
      <c r="G886" s="14"/>
      <c r="H886" s="1"/>
      <c r="I886" s="1"/>
      <c r="J886" s="1"/>
      <c r="K886" s="1"/>
      <c r="L886" s="1"/>
      <c r="M886" s="1"/>
      <c r="N886" s="15"/>
      <c r="O886" s="15"/>
      <c r="P886" s="15"/>
      <c r="Q886" s="15"/>
      <c r="R886" s="15"/>
      <c r="S886" s="39"/>
      <c r="T886" s="15"/>
      <c r="U886" s="15"/>
      <c r="V886" s="15"/>
      <c r="W886" s="15"/>
      <c r="X886" s="15"/>
      <c r="Y886" s="15"/>
      <c r="Z886" s="15"/>
      <c r="AA886" s="15"/>
      <c r="AB886" s="15"/>
      <c r="AC886" s="39"/>
      <c r="AD886" s="15"/>
      <c r="AE886" s="15"/>
      <c r="AF886" s="15"/>
      <c r="AG886" s="44"/>
      <c r="AH886" s="44"/>
      <c r="AI886" s="44"/>
      <c r="AJ886" s="44"/>
      <c r="AK886" s="44"/>
      <c r="AL886" s="14"/>
    </row>
    <row r="887" spans="1:38" s="7" customFormat="1" x14ac:dyDescent="0.15">
      <c r="A887" s="1"/>
      <c r="C887" s="13"/>
      <c r="D887" s="13"/>
      <c r="E887" s="14"/>
      <c r="F887" s="14"/>
      <c r="G887" s="14"/>
      <c r="H887" s="1"/>
      <c r="I887" s="1"/>
      <c r="J887" s="1"/>
      <c r="K887" s="1"/>
      <c r="L887" s="1"/>
      <c r="M887" s="1"/>
      <c r="N887" s="15"/>
      <c r="O887" s="15"/>
      <c r="P887" s="15"/>
      <c r="Q887" s="15"/>
      <c r="R887" s="15"/>
      <c r="S887" s="39"/>
      <c r="T887" s="15"/>
      <c r="U887" s="15"/>
      <c r="V887" s="15"/>
      <c r="W887" s="15"/>
      <c r="X887" s="15"/>
      <c r="Y887" s="15"/>
      <c r="Z887" s="15"/>
      <c r="AA887" s="15"/>
      <c r="AB887" s="15"/>
      <c r="AC887" s="39"/>
      <c r="AD887" s="15"/>
      <c r="AE887" s="15"/>
      <c r="AF887" s="15"/>
      <c r="AG887" s="44"/>
      <c r="AH887" s="44"/>
      <c r="AI887" s="44"/>
      <c r="AJ887" s="44"/>
      <c r="AK887" s="44"/>
      <c r="AL887" s="14"/>
    </row>
    <row r="888" spans="1:38" s="7" customFormat="1" x14ac:dyDescent="0.15">
      <c r="A888" s="1"/>
      <c r="C888" s="13"/>
      <c r="D888" s="13"/>
      <c r="E888" s="14"/>
      <c r="F888" s="14"/>
      <c r="G888" s="14"/>
      <c r="H888" s="1"/>
      <c r="I888" s="1"/>
      <c r="J888" s="1"/>
      <c r="K888" s="1"/>
      <c r="L888" s="1"/>
      <c r="M888" s="1"/>
      <c r="N888" s="15"/>
      <c r="O888" s="15"/>
      <c r="P888" s="15"/>
      <c r="Q888" s="15"/>
      <c r="R888" s="15"/>
      <c r="S888" s="39"/>
      <c r="T888" s="15"/>
      <c r="U888" s="15"/>
      <c r="V888" s="15"/>
      <c r="W888" s="15"/>
      <c r="X888" s="15"/>
      <c r="Y888" s="15"/>
      <c r="Z888" s="15"/>
      <c r="AA888" s="15"/>
      <c r="AB888" s="15"/>
      <c r="AC888" s="39"/>
      <c r="AD888" s="15"/>
      <c r="AE888" s="15"/>
      <c r="AF888" s="15"/>
      <c r="AG888" s="44"/>
      <c r="AH888" s="44"/>
      <c r="AI888" s="44"/>
      <c r="AJ888" s="44"/>
      <c r="AK888" s="44"/>
      <c r="AL888" s="14"/>
    </row>
    <row r="889" spans="1:38" s="7" customFormat="1" x14ac:dyDescent="0.15">
      <c r="A889" s="1"/>
      <c r="C889" s="13"/>
      <c r="D889" s="13"/>
      <c r="E889" s="14"/>
      <c r="F889" s="14"/>
      <c r="G889" s="14"/>
      <c r="H889" s="1"/>
      <c r="I889" s="1"/>
      <c r="J889" s="1"/>
      <c r="K889" s="1"/>
      <c r="L889" s="1"/>
      <c r="M889" s="1"/>
      <c r="N889" s="15"/>
      <c r="O889" s="15"/>
      <c r="P889" s="15"/>
      <c r="Q889" s="15"/>
      <c r="R889" s="15"/>
      <c r="S889" s="39"/>
      <c r="T889" s="15"/>
      <c r="U889" s="15"/>
      <c r="V889" s="15"/>
      <c r="W889" s="15"/>
      <c r="X889" s="15"/>
      <c r="Y889" s="15"/>
      <c r="Z889" s="15"/>
      <c r="AA889" s="15"/>
      <c r="AB889" s="15"/>
      <c r="AC889" s="39"/>
      <c r="AD889" s="15"/>
      <c r="AE889" s="15"/>
      <c r="AF889" s="15"/>
      <c r="AG889" s="44"/>
      <c r="AH889" s="44"/>
      <c r="AI889" s="44"/>
      <c r="AJ889" s="44"/>
      <c r="AK889" s="44"/>
      <c r="AL889" s="14"/>
    </row>
    <row r="890" spans="1:38" s="7" customFormat="1" x14ac:dyDescent="0.15">
      <c r="A890" s="1"/>
      <c r="C890" s="13"/>
      <c r="D890" s="13"/>
      <c r="E890" s="14"/>
      <c r="F890" s="14"/>
      <c r="G890" s="14"/>
      <c r="H890" s="1"/>
      <c r="I890" s="1"/>
      <c r="J890" s="1"/>
      <c r="K890" s="1"/>
      <c r="L890" s="1"/>
      <c r="M890" s="1"/>
      <c r="N890" s="15"/>
      <c r="O890" s="15"/>
      <c r="P890" s="15"/>
      <c r="Q890" s="15"/>
      <c r="R890" s="15"/>
      <c r="S890" s="39"/>
      <c r="T890" s="15"/>
      <c r="U890" s="15"/>
      <c r="V890" s="15"/>
      <c r="W890" s="15"/>
      <c r="X890" s="15"/>
      <c r="Y890" s="15"/>
      <c r="Z890" s="15"/>
      <c r="AA890" s="15"/>
      <c r="AB890" s="15"/>
      <c r="AC890" s="39"/>
      <c r="AD890" s="15"/>
      <c r="AE890" s="15"/>
      <c r="AF890" s="15"/>
      <c r="AG890" s="44"/>
      <c r="AH890" s="44"/>
      <c r="AI890" s="44"/>
      <c r="AJ890" s="44"/>
      <c r="AK890" s="44"/>
      <c r="AL890" s="14"/>
    </row>
    <row r="891" spans="1:38" s="7" customFormat="1" x14ac:dyDescent="0.15">
      <c r="A891" s="1"/>
      <c r="C891" s="13"/>
      <c r="D891" s="13"/>
      <c r="E891" s="14"/>
      <c r="F891" s="14"/>
      <c r="G891" s="14"/>
      <c r="H891" s="1"/>
      <c r="I891" s="1"/>
      <c r="J891" s="1"/>
      <c r="K891" s="1"/>
      <c r="L891" s="1"/>
      <c r="M891" s="1"/>
      <c r="N891" s="15"/>
      <c r="O891" s="15"/>
      <c r="P891" s="15"/>
      <c r="Q891" s="15"/>
      <c r="R891" s="15"/>
      <c r="S891" s="39"/>
      <c r="T891" s="15"/>
      <c r="U891" s="15"/>
      <c r="V891" s="15"/>
      <c r="W891" s="15"/>
      <c r="X891" s="15"/>
      <c r="Y891" s="15"/>
      <c r="Z891" s="15"/>
      <c r="AA891" s="15"/>
      <c r="AB891" s="15"/>
      <c r="AC891" s="39"/>
      <c r="AD891" s="15"/>
      <c r="AE891" s="15"/>
      <c r="AF891" s="15"/>
      <c r="AG891" s="44"/>
      <c r="AH891" s="44"/>
      <c r="AI891" s="44"/>
      <c r="AJ891" s="44"/>
      <c r="AK891" s="44"/>
      <c r="AL891" s="14"/>
    </row>
    <row r="892" spans="1:38" s="7" customFormat="1" x14ac:dyDescent="0.15">
      <c r="A892" s="1"/>
      <c r="C892" s="13"/>
      <c r="D892" s="13"/>
      <c r="E892" s="14"/>
      <c r="F892" s="14"/>
      <c r="G892" s="14"/>
      <c r="H892" s="1"/>
      <c r="I892" s="1"/>
      <c r="J892" s="1"/>
      <c r="K892" s="1"/>
      <c r="L892" s="1"/>
      <c r="M892" s="1"/>
      <c r="N892" s="15"/>
      <c r="O892" s="15"/>
      <c r="P892" s="15"/>
      <c r="Q892" s="15"/>
      <c r="R892" s="15"/>
      <c r="S892" s="39"/>
      <c r="T892" s="15"/>
      <c r="U892" s="15"/>
      <c r="V892" s="15"/>
      <c r="W892" s="15"/>
      <c r="X892" s="15"/>
      <c r="Y892" s="15"/>
      <c r="Z892" s="15"/>
      <c r="AA892" s="15"/>
      <c r="AB892" s="15"/>
      <c r="AC892" s="39"/>
      <c r="AD892" s="15"/>
      <c r="AE892" s="15"/>
      <c r="AF892" s="15"/>
      <c r="AG892" s="44"/>
      <c r="AH892" s="44"/>
      <c r="AI892" s="44"/>
      <c r="AJ892" s="44"/>
      <c r="AK892" s="44"/>
      <c r="AL892" s="14"/>
    </row>
    <row r="893" spans="1:38" s="7" customFormat="1" x14ac:dyDescent="0.15">
      <c r="A893" s="1"/>
      <c r="C893" s="13"/>
      <c r="D893" s="13"/>
      <c r="E893" s="14"/>
      <c r="F893" s="14"/>
      <c r="G893" s="14"/>
      <c r="H893" s="1"/>
      <c r="I893" s="1"/>
      <c r="J893" s="1"/>
      <c r="K893" s="1"/>
      <c r="L893" s="1"/>
      <c r="M893" s="1"/>
      <c r="N893" s="15"/>
      <c r="O893" s="15"/>
      <c r="P893" s="15"/>
      <c r="Q893" s="15"/>
      <c r="R893" s="15"/>
      <c r="S893" s="39"/>
      <c r="T893" s="15"/>
      <c r="U893" s="15"/>
      <c r="V893" s="15"/>
      <c r="W893" s="15"/>
      <c r="X893" s="15"/>
      <c r="Y893" s="15"/>
      <c r="Z893" s="15"/>
      <c r="AA893" s="15"/>
      <c r="AB893" s="15"/>
      <c r="AC893" s="39"/>
      <c r="AD893" s="15"/>
      <c r="AE893" s="15"/>
      <c r="AF893" s="15"/>
      <c r="AG893" s="44"/>
      <c r="AH893" s="44"/>
      <c r="AI893" s="44"/>
      <c r="AJ893" s="44"/>
      <c r="AK893" s="44"/>
      <c r="AL893" s="14"/>
    </row>
    <row r="894" spans="1:38" s="7" customFormat="1" x14ac:dyDescent="0.15">
      <c r="A894" s="1"/>
      <c r="C894" s="13"/>
      <c r="D894" s="13"/>
      <c r="E894" s="14"/>
      <c r="F894" s="14"/>
      <c r="G894" s="14"/>
      <c r="H894" s="1"/>
      <c r="I894" s="1"/>
      <c r="J894" s="1"/>
      <c r="K894" s="1"/>
      <c r="L894" s="1"/>
      <c r="M894" s="1"/>
      <c r="N894" s="15"/>
      <c r="O894" s="15"/>
      <c r="P894" s="15"/>
      <c r="Q894" s="15"/>
      <c r="R894" s="15"/>
      <c r="S894" s="39"/>
      <c r="T894" s="15"/>
      <c r="U894" s="15"/>
      <c r="V894" s="15"/>
      <c r="W894" s="15"/>
      <c r="X894" s="15"/>
      <c r="Y894" s="15"/>
      <c r="Z894" s="15"/>
      <c r="AA894" s="15"/>
      <c r="AB894" s="15"/>
      <c r="AC894" s="39"/>
      <c r="AD894" s="15"/>
      <c r="AE894" s="15"/>
      <c r="AF894" s="15"/>
      <c r="AG894" s="44"/>
      <c r="AH894" s="44"/>
      <c r="AI894" s="44"/>
      <c r="AJ894" s="44"/>
      <c r="AK894" s="44"/>
      <c r="AL894" s="14"/>
    </row>
    <row r="895" spans="1:38" s="7" customFormat="1" x14ac:dyDescent="0.15">
      <c r="A895" s="1"/>
      <c r="C895" s="13"/>
      <c r="D895" s="13"/>
      <c r="E895" s="14"/>
      <c r="F895" s="14"/>
      <c r="G895" s="14"/>
      <c r="H895" s="1"/>
      <c r="I895" s="1"/>
      <c r="J895" s="1"/>
      <c r="K895" s="1"/>
      <c r="L895" s="1"/>
      <c r="M895" s="1"/>
      <c r="N895" s="15"/>
      <c r="O895" s="15"/>
      <c r="P895" s="15"/>
      <c r="Q895" s="15"/>
      <c r="R895" s="15"/>
      <c r="S895" s="39"/>
      <c r="T895" s="15"/>
      <c r="U895" s="15"/>
      <c r="V895" s="15"/>
      <c r="W895" s="15"/>
      <c r="X895" s="15"/>
      <c r="Y895" s="15"/>
      <c r="Z895" s="15"/>
      <c r="AA895" s="15"/>
      <c r="AB895" s="15"/>
      <c r="AC895" s="39"/>
      <c r="AD895" s="15"/>
      <c r="AE895" s="15"/>
      <c r="AF895" s="15"/>
      <c r="AG895" s="44"/>
      <c r="AH895" s="44"/>
      <c r="AI895" s="44"/>
      <c r="AJ895" s="44"/>
      <c r="AK895" s="44"/>
      <c r="AL895" s="14"/>
    </row>
    <row r="896" spans="1:38" s="7" customFormat="1" x14ac:dyDescent="0.15">
      <c r="A896" s="1"/>
      <c r="C896" s="13"/>
      <c r="D896" s="13"/>
      <c r="E896" s="14"/>
      <c r="F896" s="14"/>
      <c r="G896" s="14"/>
      <c r="H896" s="1"/>
      <c r="I896" s="1"/>
      <c r="J896" s="1"/>
      <c r="K896" s="1"/>
      <c r="L896" s="1"/>
      <c r="M896" s="1"/>
      <c r="N896" s="15"/>
      <c r="O896" s="15"/>
      <c r="P896" s="15"/>
      <c r="Q896" s="15"/>
      <c r="R896" s="15"/>
      <c r="S896" s="39"/>
      <c r="T896" s="15"/>
      <c r="U896" s="15"/>
      <c r="V896" s="15"/>
      <c r="W896" s="15"/>
      <c r="X896" s="15"/>
      <c r="Y896" s="15"/>
      <c r="Z896" s="15"/>
      <c r="AA896" s="15"/>
      <c r="AB896" s="15"/>
      <c r="AC896" s="39"/>
      <c r="AD896" s="15"/>
      <c r="AE896" s="15"/>
      <c r="AF896" s="15"/>
      <c r="AG896" s="44"/>
      <c r="AH896" s="44"/>
      <c r="AI896" s="44"/>
      <c r="AJ896" s="44"/>
      <c r="AK896" s="44"/>
      <c r="AL896" s="14"/>
    </row>
    <row r="897" spans="1:38" s="7" customFormat="1" x14ac:dyDescent="0.15">
      <c r="A897" s="1"/>
      <c r="C897" s="13"/>
      <c r="D897" s="13"/>
      <c r="E897" s="14"/>
      <c r="F897" s="14"/>
      <c r="G897" s="14"/>
      <c r="H897" s="1"/>
      <c r="I897" s="1"/>
      <c r="J897" s="1"/>
      <c r="K897" s="1"/>
      <c r="L897" s="1"/>
      <c r="M897" s="1"/>
      <c r="N897" s="15"/>
      <c r="O897" s="15"/>
      <c r="P897" s="15"/>
      <c r="Q897" s="15"/>
      <c r="R897" s="15"/>
      <c r="S897" s="39"/>
      <c r="T897" s="15"/>
      <c r="U897" s="15"/>
      <c r="V897" s="15"/>
      <c r="W897" s="15"/>
      <c r="X897" s="15"/>
      <c r="Y897" s="15"/>
      <c r="Z897" s="15"/>
      <c r="AA897" s="15"/>
      <c r="AB897" s="15"/>
      <c r="AC897" s="39"/>
      <c r="AD897" s="15"/>
      <c r="AE897" s="15"/>
      <c r="AF897" s="15"/>
      <c r="AG897" s="44"/>
      <c r="AH897" s="44"/>
      <c r="AI897" s="44"/>
      <c r="AJ897" s="44"/>
      <c r="AK897" s="44"/>
      <c r="AL897" s="14"/>
    </row>
    <row r="898" spans="1:38" s="7" customFormat="1" x14ac:dyDescent="0.15">
      <c r="A898" s="1"/>
      <c r="C898" s="13"/>
      <c r="D898" s="13"/>
      <c r="E898" s="14"/>
      <c r="F898" s="14"/>
      <c r="G898" s="14"/>
      <c r="H898" s="1"/>
      <c r="I898" s="1"/>
      <c r="J898" s="1"/>
      <c r="K898" s="1"/>
      <c r="L898" s="1"/>
      <c r="M898" s="1"/>
      <c r="N898" s="15"/>
      <c r="O898" s="15"/>
      <c r="P898" s="15"/>
      <c r="Q898" s="15"/>
      <c r="R898" s="15"/>
      <c r="S898" s="39"/>
      <c r="T898" s="15"/>
      <c r="U898" s="15"/>
      <c r="V898" s="15"/>
      <c r="W898" s="15"/>
      <c r="X898" s="15"/>
      <c r="Y898" s="15"/>
      <c r="Z898" s="15"/>
      <c r="AA898" s="15"/>
      <c r="AB898" s="15"/>
      <c r="AC898" s="39"/>
      <c r="AD898" s="15"/>
      <c r="AE898" s="15"/>
      <c r="AF898" s="15"/>
      <c r="AG898" s="44"/>
      <c r="AH898" s="44"/>
      <c r="AI898" s="44"/>
      <c r="AJ898" s="44"/>
      <c r="AK898" s="44"/>
      <c r="AL898" s="14"/>
    </row>
    <row r="899" spans="1:38" s="7" customFormat="1" x14ac:dyDescent="0.15">
      <c r="A899" s="1"/>
      <c r="C899" s="13"/>
      <c r="D899" s="13"/>
      <c r="E899" s="14"/>
      <c r="F899" s="14"/>
      <c r="G899" s="14"/>
      <c r="H899" s="1"/>
      <c r="I899" s="1"/>
      <c r="J899" s="1"/>
      <c r="K899" s="1"/>
      <c r="L899" s="1"/>
      <c r="M899" s="1"/>
      <c r="N899" s="15"/>
      <c r="O899" s="15"/>
      <c r="P899" s="15"/>
      <c r="Q899" s="15"/>
      <c r="R899" s="15"/>
      <c r="S899" s="39"/>
      <c r="T899" s="15"/>
      <c r="U899" s="15"/>
      <c r="V899" s="15"/>
      <c r="W899" s="15"/>
      <c r="X899" s="15"/>
      <c r="Y899" s="15"/>
      <c r="Z899" s="15"/>
      <c r="AA899" s="15"/>
      <c r="AB899" s="15"/>
      <c r="AC899" s="39"/>
      <c r="AD899" s="15"/>
      <c r="AE899" s="15"/>
      <c r="AF899" s="15"/>
      <c r="AG899" s="44"/>
      <c r="AH899" s="44"/>
      <c r="AI899" s="44"/>
      <c r="AJ899" s="44"/>
      <c r="AK899" s="44"/>
      <c r="AL899" s="14"/>
    </row>
    <row r="900" spans="1:38" s="7" customFormat="1" x14ac:dyDescent="0.15">
      <c r="A900" s="1"/>
      <c r="C900" s="13"/>
      <c r="D900" s="13"/>
      <c r="E900" s="14"/>
      <c r="F900" s="14"/>
      <c r="G900" s="14"/>
      <c r="H900" s="1"/>
      <c r="I900" s="1"/>
      <c r="J900" s="1"/>
      <c r="K900" s="1"/>
      <c r="L900" s="1"/>
      <c r="M900" s="1"/>
      <c r="N900" s="15"/>
      <c r="O900" s="15"/>
      <c r="P900" s="15"/>
      <c r="Q900" s="15"/>
      <c r="R900" s="15"/>
      <c r="S900" s="39"/>
      <c r="T900" s="15"/>
      <c r="U900" s="15"/>
      <c r="V900" s="15"/>
      <c r="W900" s="15"/>
      <c r="X900" s="15"/>
      <c r="Y900" s="15"/>
      <c r="Z900" s="15"/>
      <c r="AA900" s="15"/>
      <c r="AB900" s="15"/>
      <c r="AC900" s="39"/>
      <c r="AD900" s="15"/>
      <c r="AE900" s="15"/>
      <c r="AF900" s="15"/>
      <c r="AG900" s="44"/>
      <c r="AH900" s="44"/>
      <c r="AI900" s="44"/>
      <c r="AJ900" s="44"/>
      <c r="AK900" s="44"/>
      <c r="AL900" s="14"/>
    </row>
    <row r="901" spans="1:38" s="7" customForma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39"/>
      <c r="AD901" s="39"/>
      <c r="AE901" s="39"/>
      <c r="AF901" s="39"/>
      <c r="AG901" s="45"/>
      <c r="AH901" s="45"/>
      <c r="AI901" s="45"/>
      <c r="AJ901" s="45"/>
      <c r="AK901" s="45"/>
    </row>
    <row r="902" spans="1:38" s="7" customForma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39"/>
      <c r="AD902" s="39"/>
      <c r="AE902" s="39"/>
      <c r="AF902" s="39"/>
      <c r="AG902" s="45"/>
      <c r="AH902" s="45"/>
      <c r="AI902" s="45"/>
      <c r="AJ902" s="45"/>
      <c r="AK902" s="45"/>
    </row>
    <row r="903" spans="1:38" s="7" customForma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39"/>
      <c r="AD903" s="39"/>
      <c r="AE903" s="39"/>
      <c r="AF903" s="39"/>
      <c r="AG903" s="45"/>
      <c r="AH903" s="45"/>
      <c r="AI903" s="45"/>
      <c r="AJ903" s="45"/>
      <c r="AK903" s="45"/>
    </row>
    <row r="904" spans="1:38" s="7" customForma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39"/>
      <c r="AD904" s="39"/>
      <c r="AE904" s="39"/>
      <c r="AF904" s="39"/>
      <c r="AG904" s="45"/>
      <c r="AH904" s="45"/>
      <c r="AI904" s="45"/>
      <c r="AJ904" s="45"/>
      <c r="AK904" s="45"/>
    </row>
    <row r="905" spans="1:38" s="7" customForma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39"/>
      <c r="AD905" s="39"/>
      <c r="AE905" s="39"/>
      <c r="AF905" s="39"/>
      <c r="AG905" s="45"/>
      <c r="AH905" s="45"/>
      <c r="AI905" s="45"/>
      <c r="AJ905" s="45"/>
      <c r="AK905" s="45"/>
    </row>
    <row r="906" spans="1:38" s="7" customForma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39"/>
      <c r="AD906" s="39"/>
      <c r="AE906" s="39"/>
      <c r="AF906" s="39"/>
      <c r="AG906" s="45"/>
      <c r="AH906" s="45"/>
      <c r="AI906" s="45"/>
      <c r="AJ906" s="45"/>
      <c r="AK906" s="45"/>
    </row>
    <row r="907" spans="1:38" s="7" customForma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39"/>
      <c r="AD907" s="39"/>
      <c r="AE907" s="39"/>
      <c r="AF907" s="39"/>
      <c r="AG907" s="45"/>
      <c r="AH907" s="45"/>
      <c r="AI907" s="45"/>
      <c r="AJ907" s="45"/>
      <c r="AK907" s="45"/>
    </row>
    <row r="908" spans="1:38" s="7" customForma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39"/>
      <c r="AD908" s="39"/>
      <c r="AE908" s="39"/>
      <c r="AF908" s="39"/>
      <c r="AG908" s="45"/>
      <c r="AH908" s="45"/>
      <c r="AI908" s="45"/>
      <c r="AJ908" s="45"/>
      <c r="AK908" s="45"/>
    </row>
    <row r="909" spans="1:38" s="7" customForma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39"/>
      <c r="AD909" s="39"/>
      <c r="AE909" s="39"/>
      <c r="AF909" s="39"/>
      <c r="AG909" s="45"/>
      <c r="AH909" s="45"/>
      <c r="AI909" s="45"/>
      <c r="AJ909" s="45"/>
      <c r="AK909" s="45"/>
    </row>
    <row r="910" spans="1:38" s="7" customForma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39"/>
      <c r="AD910" s="39"/>
      <c r="AE910" s="39"/>
      <c r="AF910" s="39"/>
      <c r="AG910" s="45"/>
      <c r="AH910" s="45"/>
      <c r="AI910" s="45"/>
      <c r="AJ910" s="45"/>
      <c r="AK910" s="45"/>
    </row>
    <row r="911" spans="1:38" s="7" customForma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39"/>
      <c r="AD911" s="39"/>
      <c r="AE911" s="39"/>
      <c r="AF911" s="39"/>
      <c r="AG911" s="45"/>
      <c r="AH911" s="45"/>
      <c r="AI911" s="45"/>
      <c r="AJ911" s="45"/>
      <c r="AK911" s="45"/>
    </row>
    <row r="912" spans="1:38" s="7" customForma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39"/>
      <c r="AD912" s="39"/>
      <c r="AE912" s="39"/>
      <c r="AF912" s="39"/>
      <c r="AG912" s="45"/>
      <c r="AH912" s="45"/>
      <c r="AI912" s="45"/>
      <c r="AJ912" s="45"/>
      <c r="AK912" s="45"/>
    </row>
    <row r="913" spans="1:37" s="7" customForma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39"/>
      <c r="AD913" s="39"/>
      <c r="AE913" s="39"/>
      <c r="AF913" s="39"/>
      <c r="AG913" s="45"/>
      <c r="AH913" s="45"/>
      <c r="AI913" s="45"/>
      <c r="AJ913" s="45"/>
      <c r="AK913" s="45"/>
    </row>
    <row r="914" spans="1:37" s="7" customForma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39"/>
      <c r="AD914" s="39"/>
      <c r="AE914" s="39"/>
      <c r="AF914" s="39"/>
      <c r="AG914" s="45"/>
      <c r="AH914" s="45"/>
      <c r="AI914" s="45"/>
      <c r="AJ914" s="45"/>
      <c r="AK914" s="45"/>
    </row>
    <row r="915" spans="1:37" s="7" customForma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39"/>
      <c r="AD915" s="39"/>
      <c r="AE915" s="39"/>
      <c r="AF915" s="39"/>
      <c r="AG915" s="45"/>
      <c r="AH915" s="45"/>
      <c r="AI915" s="45"/>
      <c r="AJ915" s="45"/>
      <c r="AK915" s="45"/>
    </row>
    <row r="916" spans="1:37" s="7" customForma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39"/>
      <c r="AD916" s="39"/>
      <c r="AE916" s="39"/>
      <c r="AF916" s="39"/>
      <c r="AG916" s="45"/>
      <c r="AH916" s="45"/>
      <c r="AI916" s="45"/>
      <c r="AJ916" s="45"/>
      <c r="AK916" s="45"/>
    </row>
    <row r="917" spans="1:37" s="7" customForma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39"/>
      <c r="AD917" s="39"/>
      <c r="AE917" s="39"/>
      <c r="AF917" s="39"/>
      <c r="AG917" s="45"/>
      <c r="AH917" s="45"/>
      <c r="AI917" s="45"/>
      <c r="AJ917" s="45"/>
      <c r="AK917" s="45"/>
    </row>
    <row r="918" spans="1:37" s="7" customForma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39"/>
      <c r="AD918" s="39"/>
      <c r="AE918" s="39"/>
      <c r="AF918" s="39"/>
      <c r="AG918" s="45"/>
      <c r="AH918" s="45"/>
      <c r="AI918" s="45"/>
      <c r="AJ918" s="45"/>
      <c r="AK918" s="45"/>
    </row>
    <row r="919" spans="1:37" s="7" customForma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39"/>
      <c r="AD919" s="39"/>
      <c r="AE919" s="39"/>
      <c r="AF919" s="39"/>
      <c r="AG919" s="45"/>
      <c r="AH919" s="45"/>
      <c r="AI919" s="45"/>
      <c r="AJ919" s="45"/>
      <c r="AK919" s="45"/>
    </row>
    <row r="920" spans="1:37" s="7" customForma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39"/>
      <c r="AD920" s="39"/>
      <c r="AE920" s="39"/>
      <c r="AF920" s="39"/>
      <c r="AG920" s="45"/>
      <c r="AH920" s="45"/>
      <c r="AI920" s="45"/>
      <c r="AJ920" s="45"/>
      <c r="AK920" s="45"/>
    </row>
    <row r="921" spans="1:37" s="7" customForma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39"/>
      <c r="AD921" s="39"/>
      <c r="AE921" s="39"/>
      <c r="AF921" s="39"/>
      <c r="AG921" s="45"/>
      <c r="AH921" s="45"/>
      <c r="AI921" s="45"/>
      <c r="AJ921" s="45"/>
      <c r="AK921" s="45"/>
    </row>
    <row r="922" spans="1:37" s="7" customForma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39"/>
      <c r="AD922" s="39"/>
      <c r="AE922" s="39"/>
      <c r="AF922" s="39"/>
      <c r="AG922" s="45"/>
      <c r="AH922" s="45"/>
      <c r="AI922" s="45"/>
      <c r="AJ922" s="45"/>
      <c r="AK922" s="45"/>
    </row>
    <row r="923" spans="1:37" s="7" customForma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39"/>
      <c r="AD923" s="39"/>
      <c r="AE923" s="39"/>
      <c r="AF923" s="39"/>
      <c r="AG923" s="45"/>
      <c r="AH923" s="45"/>
      <c r="AI923" s="45"/>
      <c r="AJ923" s="45"/>
      <c r="AK923" s="45"/>
    </row>
    <row r="924" spans="1:37" s="7" customForma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39"/>
      <c r="AD924" s="39"/>
      <c r="AE924" s="39"/>
      <c r="AF924" s="39"/>
      <c r="AG924" s="45"/>
      <c r="AH924" s="45"/>
      <c r="AI924" s="45"/>
      <c r="AJ924" s="45"/>
      <c r="AK924" s="45"/>
    </row>
    <row r="925" spans="1:37" s="7" customForma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39"/>
      <c r="AD925" s="39"/>
      <c r="AE925" s="39"/>
      <c r="AF925" s="39"/>
      <c r="AG925" s="45"/>
      <c r="AH925" s="45"/>
      <c r="AI925" s="45"/>
      <c r="AJ925" s="45"/>
      <c r="AK925" s="45"/>
    </row>
    <row r="926" spans="1:37" s="7" customForma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39"/>
      <c r="AD926" s="39"/>
      <c r="AE926" s="39"/>
      <c r="AF926" s="39"/>
      <c r="AG926" s="45"/>
      <c r="AH926" s="45"/>
      <c r="AI926" s="45"/>
      <c r="AJ926" s="45"/>
      <c r="AK926" s="45"/>
    </row>
    <row r="927" spans="1:37" s="7" customForma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39"/>
      <c r="AD927" s="39"/>
      <c r="AE927" s="39"/>
      <c r="AF927" s="39"/>
      <c r="AG927" s="45"/>
      <c r="AH927" s="45"/>
      <c r="AI927" s="45"/>
      <c r="AJ927" s="45"/>
      <c r="AK927" s="45"/>
    </row>
    <row r="928" spans="1:37" s="7" customForma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39"/>
      <c r="AD928" s="39"/>
      <c r="AE928" s="39"/>
      <c r="AF928" s="39"/>
      <c r="AG928" s="45"/>
      <c r="AH928" s="45"/>
      <c r="AI928" s="45"/>
      <c r="AJ928" s="45"/>
      <c r="AK928" s="45"/>
    </row>
    <row r="929" spans="1:37" s="7" customForma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39"/>
      <c r="AD929" s="39"/>
      <c r="AE929" s="39"/>
      <c r="AF929" s="39"/>
      <c r="AG929" s="45"/>
      <c r="AH929" s="45"/>
      <c r="AI929" s="45"/>
      <c r="AJ929" s="45"/>
      <c r="AK929" s="45"/>
    </row>
    <row r="930" spans="1:37" s="7" customForma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39"/>
      <c r="AD930" s="39"/>
      <c r="AE930" s="39"/>
      <c r="AF930" s="39"/>
      <c r="AG930" s="45"/>
      <c r="AH930" s="45"/>
      <c r="AI930" s="45"/>
      <c r="AJ930" s="45"/>
      <c r="AK930" s="45"/>
    </row>
    <row r="931" spans="1:37" s="7" customForma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39"/>
      <c r="AD931" s="39"/>
      <c r="AE931" s="39"/>
      <c r="AF931" s="39"/>
      <c r="AG931" s="45"/>
      <c r="AH931" s="45"/>
      <c r="AI931" s="45"/>
      <c r="AJ931" s="45"/>
      <c r="AK931" s="45"/>
    </row>
    <row r="932" spans="1:37" s="7" customForma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39"/>
      <c r="AD932" s="39"/>
      <c r="AE932" s="39"/>
      <c r="AF932" s="39"/>
      <c r="AG932" s="45"/>
      <c r="AH932" s="45"/>
      <c r="AI932" s="45"/>
      <c r="AJ932" s="45"/>
      <c r="AK932" s="45"/>
    </row>
    <row r="933" spans="1:37" s="7" customForma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39"/>
      <c r="AD933" s="39"/>
      <c r="AE933" s="39"/>
      <c r="AF933" s="39"/>
      <c r="AG933" s="45"/>
      <c r="AH933" s="45"/>
      <c r="AI933" s="45"/>
      <c r="AJ933" s="45"/>
      <c r="AK933" s="45"/>
    </row>
    <row r="934" spans="1:37" s="7" customForma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39"/>
      <c r="AD934" s="39"/>
      <c r="AE934" s="39"/>
      <c r="AF934" s="39"/>
      <c r="AG934" s="45"/>
      <c r="AH934" s="45"/>
      <c r="AI934" s="45"/>
      <c r="AJ934" s="45"/>
      <c r="AK934" s="45"/>
    </row>
    <row r="935" spans="1:37" s="7" customForma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39"/>
      <c r="AD935" s="39"/>
      <c r="AE935" s="39"/>
      <c r="AF935" s="39"/>
      <c r="AG935" s="45"/>
      <c r="AH935" s="45"/>
      <c r="AI935" s="45"/>
      <c r="AJ935" s="45"/>
      <c r="AK935" s="45"/>
    </row>
    <row r="936" spans="1:37" s="7" customForma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39"/>
      <c r="AD936" s="39"/>
      <c r="AE936" s="39"/>
      <c r="AF936" s="39"/>
      <c r="AG936" s="45"/>
      <c r="AH936" s="45"/>
      <c r="AI936" s="45"/>
      <c r="AJ936" s="45"/>
      <c r="AK936" s="45"/>
    </row>
    <row r="937" spans="1:37" s="7" customForma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39"/>
      <c r="AD937" s="39"/>
      <c r="AE937" s="39"/>
      <c r="AF937" s="39"/>
      <c r="AG937" s="45"/>
      <c r="AH937" s="45"/>
      <c r="AI937" s="45"/>
      <c r="AJ937" s="45"/>
      <c r="AK937" s="45"/>
    </row>
    <row r="938" spans="1:37" s="7" customForma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39"/>
      <c r="AD938" s="39"/>
      <c r="AE938" s="39"/>
      <c r="AF938" s="39"/>
      <c r="AG938" s="45"/>
      <c r="AH938" s="45"/>
      <c r="AI938" s="45"/>
      <c r="AJ938" s="45"/>
      <c r="AK938" s="45"/>
    </row>
    <row r="939" spans="1:37" s="7" customForma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39"/>
      <c r="AD939" s="39"/>
      <c r="AE939" s="39"/>
      <c r="AF939" s="39"/>
      <c r="AG939" s="45"/>
      <c r="AH939" s="45"/>
      <c r="AI939" s="45"/>
      <c r="AJ939" s="45"/>
      <c r="AK939" s="45"/>
    </row>
    <row r="940" spans="1:37" s="7" customForma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39"/>
      <c r="AD940" s="39"/>
      <c r="AE940" s="39"/>
      <c r="AF940" s="39"/>
      <c r="AG940" s="45"/>
      <c r="AH940" s="45"/>
      <c r="AI940" s="45"/>
      <c r="AJ940" s="45"/>
      <c r="AK940" s="45"/>
    </row>
    <row r="941" spans="1:37" s="7" customForma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39"/>
      <c r="AD941" s="39"/>
      <c r="AE941" s="39"/>
      <c r="AF941" s="39"/>
      <c r="AG941" s="45"/>
      <c r="AH941" s="45"/>
      <c r="AI941" s="45"/>
      <c r="AJ941" s="45"/>
      <c r="AK941" s="45"/>
    </row>
    <row r="942" spans="1:37" s="7" customForma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39"/>
      <c r="AD942" s="39"/>
      <c r="AE942" s="39"/>
      <c r="AF942" s="39"/>
      <c r="AG942" s="45"/>
      <c r="AH942" s="45"/>
      <c r="AI942" s="45"/>
      <c r="AJ942" s="45"/>
      <c r="AK942" s="45"/>
    </row>
    <row r="943" spans="1:37" s="7" customForma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39"/>
      <c r="AD943" s="39"/>
      <c r="AE943" s="39"/>
      <c r="AF943" s="39"/>
      <c r="AG943" s="45"/>
      <c r="AH943" s="45"/>
      <c r="AI943" s="45"/>
      <c r="AJ943" s="45"/>
      <c r="AK943" s="45"/>
    </row>
    <row r="944" spans="1:37" s="7" customForma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39"/>
      <c r="AD944" s="39"/>
      <c r="AE944" s="39"/>
      <c r="AF944" s="39"/>
      <c r="AG944" s="45"/>
      <c r="AH944" s="45"/>
      <c r="AI944" s="45"/>
      <c r="AJ944" s="45"/>
      <c r="AK944" s="45"/>
    </row>
    <row r="945" spans="1:37" s="7" customForma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39"/>
      <c r="AD945" s="39"/>
      <c r="AE945" s="39"/>
      <c r="AF945" s="39"/>
      <c r="AG945" s="45"/>
      <c r="AH945" s="45"/>
      <c r="AI945" s="45"/>
      <c r="AJ945" s="45"/>
      <c r="AK945" s="45"/>
    </row>
    <row r="946" spans="1:37" s="7" customForma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39"/>
      <c r="AD946" s="39"/>
      <c r="AE946" s="39"/>
      <c r="AF946" s="39"/>
      <c r="AG946" s="45"/>
      <c r="AH946" s="45"/>
      <c r="AI946" s="45"/>
      <c r="AJ946" s="45"/>
      <c r="AK946" s="45"/>
    </row>
    <row r="947" spans="1:37" s="7" customForma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39"/>
      <c r="AD947" s="39"/>
      <c r="AE947" s="39"/>
      <c r="AF947" s="39"/>
      <c r="AG947" s="45"/>
      <c r="AH947" s="45"/>
      <c r="AI947" s="45"/>
      <c r="AJ947" s="45"/>
      <c r="AK947" s="45"/>
    </row>
    <row r="948" spans="1:37" s="7" customForma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39"/>
      <c r="AD948" s="39"/>
      <c r="AE948" s="39"/>
      <c r="AF948" s="39"/>
      <c r="AG948" s="45"/>
      <c r="AH948" s="45"/>
      <c r="AI948" s="45"/>
      <c r="AJ948" s="45"/>
      <c r="AK948" s="45"/>
    </row>
    <row r="949" spans="1:37" s="7" customForma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39"/>
      <c r="AD949" s="39"/>
      <c r="AE949" s="39"/>
      <c r="AF949" s="39"/>
      <c r="AG949" s="45"/>
      <c r="AH949" s="45"/>
      <c r="AI949" s="45"/>
      <c r="AJ949" s="45"/>
      <c r="AK949" s="45"/>
    </row>
    <row r="950" spans="1:37" s="7" customForma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39"/>
      <c r="AD950" s="39"/>
      <c r="AE950" s="39"/>
      <c r="AF950" s="39"/>
      <c r="AG950" s="45"/>
      <c r="AH950" s="45"/>
      <c r="AI950" s="45"/>
      <c r="AJ950" s="45"/>
      <c r="AK950" s="45"/>
    </row>
    <row r="951" spans="1:37" s="7" customForma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39"/>
      <c r="AD951" s="39"/>
      <c r="AE951" s="39"/>
      <c r="AF951" s="39"/>
      <c r="AG951" s="45"/>
      <c r="AH951" s="45"/>
      <c r="AI951" s="45"/>
      <c r="AJ951" s="45"/>
      <c r="AK951" s="45"/>
    </row>
    <row r="952" spans="1:37" s="7" customForma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39"/>
      <c r="AD952" s="39"/>
      <c r="AE952" s="39"/>
      <c r="AF952" s="39"/>
      <c r="AG952" s="45"/>
      <c r="AH952" s="45"/>
      <c r="AI952" s="45"/>
      <c r="AJ952" s="45"/>
      <c r="AK952" s="45"/>
    </row>
    <row r="953" spans="1:37" s="7" customForma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39"/>
      <c r="AD953" s="39"/>
      <c r="AE953" s="39"/>
      <c r="AF953" s="39"/>
      <c r="AG953" s="45"/>
      <c r="AH953" s="45"/>
      <c r="AI953" s="45"/>
      <c r="AJ953" s="45"/>
      <c r="AK953" s="45"/>
    </row>
    <row r="954" spans="1:37" s="7" customForma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39"/>
      <c r="AD954" s="39"/>
      <c r="AE954" s="39"/>
      <c r="AF954" s="39"/>
      <c r="AG954" s="45"/>
      <c r="AH954" s="45"/>
      <c r="AI954" s="45"/>
      <c r="AJ954" s="45"/>
      <c r="AK954" s="45"/>
    </row>
    <row r="955" spans="1:37" s="7" customForma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39"/>
      <c r="AD955" s="39"/>
      <c r="AE955" s="39"/>
      <c r="AF955" s="39"/>
      <c r="AG955" s="45"/>
      <c r="AH955" s="45"/>
      <c r="AI955" s="45"/>
      <c r="AJ955" s="45"/>
      <c r="AK955" s="45"/>
    </row>
    <row r="956" spans="1:37" s="7" customForma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39"/>
      <c r="AD956" s="39"/>
      <c r="AE956" s="39"/>
      <c r="AF956" s="39"/>
      <c r="AG956" s="45"/>
      <c r="AH956" s="45"/>
      <c r="AI956" s="45"/>
      <c r="AJ956" s="45"/>
      <c r="AK956" s="45"/>
    </row>
    <row r="957" spans="1:37" s="7" customForma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39"/>
      <c r="AD957" s="39"/>
      <c r="AE957" s="39"/>
      <c r="AF957" s="39"/>
      <c r="AG957" s="45"/>
      <c r="AH957" s="45"/>
      <c r="AI957" s="45"/>
      <c r="AJ957" s="45"/>
      <c r="AK957" s="45"/>
    </row>
    <row r="958" spans="1:37" s="7" customForma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39"/>
      <c r="AD958" s="39"/>
      <c r="AE958" s="39"/>
      <c r="AF958" s="39"/>
      <c r="AG958" s="45"/>
      <c r="AH958" s="45"/>
      <c r="AI958" s="45"/>
      <c r="AJ958" s="45"/>
      <c r="AK958" s="45"/>
    </row>
    <row r="959" spans="1:37" s="7" customForma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39"/>
      <c r="AD959" s="39"/>
      <c r="AE959" s="39"/>
      <c r="AF959" s="39"/>
      <c r="AG959" s="45"/>
      <c r="AH959" s="45"/>
      <c r="AI959" s="45"/>
      <c r="AJ959" s="45"/>
      <c r="AK959" s="45"/>
    </row>
    <row r="960" spans="1:37" s="7" customForma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39"/>
      <c r="AD960" s="39"/>
      <c r="AE960" s="39"/>
      <c r="AF960" s="39"/>
      <c r="AG960" s="45"/>
      <c r="AH960" s="45"/>
      <c r="AI960" s="45"/>
      <c r="AJ960" s="45"/>
      <c r="AK960" s="45"/>
    </row>
    <row r="961" spans="1:37" s="7" customForma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39"/>
      <c r="AD961" s="39"/>
      <c r="AE961" s="39"/>
      <c r="AF961" s="39"/>
      <c r="AG961" s="45"/>
      <c r="AH961" s="45"/>
      <c r="AI961" s="45"/>
      <c r="AJ961" s="45"/>
      <c r="AK961" s="45"/>
    </row>
    <row r="962" spans="1:37" s="7" customForma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39"/>
      <c r="AD962" s="39"/>
      <c r="AE962" s="39"/>
      <c r="AF962" s="39"/>
      <c r="AG962" s="45"/>
      <c r="AH962" s="45"/>
      <c r="AI962" s="45"/>
      <c r="AJ962" s="45"/>
      <c r="AK962" s="45"/>
    </row>
    <row r="963" spans="1:37" s="7" customForma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39"/>
      <c r="AD963" s="39"/>
      <c r="AE963" s="39"/>
      <c r="AF963" s="39"/>
      <c r="AG963" s="45"/>
      <c r="AH963" s="45"/>
      <c r="AI963" s="45"/>
      <c r="AJ963" s="45"/>
      <c r="AK963" s="45"/>
    </row>
    <row r="964" spans="1:37" s="7" customForma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39"/>
      <c r="AD964" s="39"/>
      <c r="AE964" s="39"/>
      <c r="AF964" s="39"/>
      <c r="AG964" s="45"/>
      <c r="AH964" s="45"/>
      <c r="AI964" s="45"/>
      <c r="AJ964" s="45"/>
      <c r="AK964" s="45"/>
    </row>
    <row r="965" spans="1:37" s="7" customForma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39"/>
      <c r="AD965" s="39"/>
      <c r="AE965" s="39"/>
      <c r="AF965" s="39"/>
      <c r="AG965" s="45"/>
      <c r="AH965" s="45"/>
      <c r="AI965" s="45"/>
      <c r="AJ965" s="45"/>
      <c r="AK965" s="45"/>
    </row>
    <row r="966" spans="1:37" s="7" customForma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39"/>
      <c r="AD966" s="39"/>
      <c r="AE966" s="39"/>
      <c r="AF966" s="39"/>
      <c r="AG966" s="45"/>
      <c r="AH966" s="45"/>
      <c r="AI966" s="45"/>
      <c r="AJ966" s="45"/>
      <c r="AK966" s="45"/>
    </row>
    <row r="967" spans="1:37" s="7" customForma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39"/>
      <c r="AD967" s="39"/>
      <c r="AE967" s="39"/>
      <c r="AF967" s="39"/>
      <c r="AG967" s="45"/>
      <c r="AH967" s="45"/>
      <c r="AI967" s="45"/>
      <c r="AJ967" s="45"/>
      <c r="AK967" s="45"/>
    </row>
    <row r="968" spans="1:37" s="7" customForma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39"/>
      <c r="AD968" s="39"/>
      <c r="AE968" s="39"/>
      <c r="AF968" s="39"/>
      <c r="AG968" s="45"/>
      <c r="AH968" s="45"/>
      <c r="AI968" s="45"/>
      <c r="AJ968" s="45"/>
      <c r="AK968" s="45"/>
    </row>
  </sheetData>
  <phoneticPr fontId="2"/>
  <dataValidations count="1">
    <dataValidation type="list" allowBlank="1" showInputMessage="1" showErrorMessage="1" sqref="H21:H200">
      <formula1>$G$11:$G$15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6"/>
  <sheetViews>
    <sheetView zoomScale="70" zoomScaleNormal="70" workbookViewId="0">
      <selection activeCell="Q12" sqref="Q12"/>
    </sheetView>
  </sheetViews>
  <sheetFormatPr defaultRowHeight="13.5" x14ac:dyDescent="0.15"/>
  <cols>
    <col min="1" max="1" width="2.375" customWidth="1"/>
    <col min="2" max="2" width="12.125" style="92" customWidth="1"/>
    <col min="3" max="4" width="9" style="92"/>
    <col min="6" max="8" width="9" style="9"/>
  </cols>
  <sheetData>
    <row r="1" spans="2:16" ht="13.5" customHeight="1" thickBot="1" x14ac:dyDescent="0.2">
      <c r="I1" s="7"/>
      <c r="J1" s="7"/>
      <c r="K1" s="7" t="s">
        <v>216</v>
      </c>
      <c r="L1" s="7"/>
    </row>
    <row r="2" spans="2:16" ht="13.5" customHeight="1" thickBot="1" x14ac:dyDescent="0.2">
      <c r="B2" s="6"/>
      <c r="C2" s="108"/>
      <c r="D2" s="95" t="s">
        <v>112</v>
      </c>
      <c r="E2" s="96"/>
      <c r="F2" s="93"/>
      <c r="G2" s="94"/>
      <c r="H2" s="95" t="s">
        <v>112</v>
      </c>
      <c r="I2" s="9"/>
      <c r="J2" s="22" t="s">
        <v>113</v>
      </c>
      <c r="K2" s="23"/>
      <c r="L2" s="88"/>
      <c r="N2" s="22" t="s">
        <v>213</v>
      </c>
      <c r="O2" s="160"/>
      <c r="P2" s="88"/>
    </row>
    <row r="3" spans="2:16" ht="13.5" customHeight="1" x14ac:dyDescent="0.15">
      <c r="B3" s="109" t="s">
        <v>171</v>
      </c>
      <c r="C3" s="110"/>
      <c r="D3" s="111">
        <v>0</v>
      </c>
      <c r="E3" s="96"/>
      <c r="F3" s="97" t="s">
        <v>114</v>
      </c>
      <c r="G3" s="98">
        <v>0</v>
      </c>
      <c r="H3" s="28">
        <v>0</v>
      </c>
      <c r="I3" s="9"/>
      <c r="J3" s="77" t="s">
        <v>115</v>
      </c>
      <c r="K3" s="1">
        <v>9600</v>
      </c>
      <c r="L3" s="34" t="s">
        <v>116</v>
      </c>
      <c r="N3" s="77" t="s">
        <v>34</v>
      </c>
      <c r="O3" s="102">
        <v>17080</v>
      </c>
      <c r="P3" s="34" t="s">
        <v>208</v>
      </c>
    </row>
    <row r="4" spans="2:16" ht="13.5" customHeight="1" x14ac:dyDescent="0.15">
      <c r="B4" s="12" t="s">
        <v>172</v>
      </c>
      <c r="C4" s="7">
        <v>60</v>
      </c>
      <c r="D4" s="112">
        <v>6.8</v>
      </c>
      <c r="E4" s="96"/>
      <c r="F4" s="99" t="s">
        <v>117</v>
      </c>
      <c r="G4" s="100">
        <v>60</v>
      </c>
      <c r="H4" s="101">
        <v>3.6</v>
      </c>
      <c r="I4" s="9"/>
      <c r="J4" s="77" t="s">
        <v>118</v>
      </c>
      <c r="K4" s="1">
        <v>440</v>
      </c>
      <c r="L4" s="34" t="s">
        <v>119</v>
      </c>
      <c r="N4" s="77" t="s">
        <v>118</v>
      </c>
      <c r="O4" s="103">
        <v>700</v>
      </c>
      <c r="P4" s="34" t="s">
        <v>209</v>
      </c>
    </row>
    <row r="5" spans="2:16" ht="13.5" customHeight="1" x14ac:dyDescent="0.15">
      <c r="B5" s="12" t="s">
        <v>173</v>
      </c>
      <c r="C5" s="7">
        <v>0</v>
      </c>
      <c r="D5" s="112">
        <v>17.3</v>
      </c>
      <c r="E5" s="96"/>
      <c r="F5" s="99" t="s">
        <v>120</v>
      </c>
      <c r="G5" s="100">
        <v>60</v>
      </c>
      <c r="H5" s="76">
        <v>31.3</v>
      </c>
      <c r="I5" s="9"/>
      <c r="J5" s="77" t="s">
        <v>121</v>
      </c>
      <c r="K5" s="1">
        <v>814</v>
      </c>
      <c r="L5" s="34" t="s">
        <v>122</v>
      </c>
      <c r="N5" s="77" t="s">
        <v>36</v>
      </c>
      <c r="O5" s="103">
        <v>1323</v>
      </c>
      <c r="P5" s="34" t="s">
        <v>122</v>
      </c>
    </row>
    <row r="6" spans="2:16" ht="13.5" customHeight="1" x14ac:dyDescent="0.15">
      <c r="B6" s="12" t="s">
        <v>174</v>
      </c>
      <c r="C6" s="7">
        <v>60</v>
      </c>
      <c r="D6" s="112">
        <v>25.5</v>
      </c>
      <c r="E6" s="96"/>
      <c r="F6" s="99" t="s">
        <v>123</v>
      </c>
      <c r="G6" s="100">
        <v>0</v>
      </c>
      <c r="H6" s="101">
        <v>50.9</v>
      </c>
      <c r="I6" s="9"/>
      <c r="J6" s="77" t="s">
        <v>125</v>
      </c>
      <c r="K6" s="102">
        <v>1.6</v>
      </c>
      <c r="L6" s="34" t="s">
        <v>126</v>
      </c>
      <c r="N6" s="77" t="s">
        <v>35</v>
      </c>
      <c r="O6" s="102">
        <v>2.6</v>
      </c>
      <c r="P6" s="34" t="s">
        <v>210</v>
      </c>
    </row>
    <row r="7" spans="2:16" ht="13.5" customHeight="1" x14ac:dyDescent="0.15">
      <c r="B7" s="12" t="s">
        <v>175</v>
      </c>
      <c r="C7" s="7">
        <v>0</v>
      </c>
      <c r="D7" s="112">
        <v>76.7</v>
      </c>
      <c r="E7" s="96"/>
      <c r="F7" s="99" t="s">
        <v>124</v>
      </c>
      <c r="G7" s="100">
        <v>0</v>
      </c>
      <c r="H7" s="76">
        <v>80.3</v>
      </c>
      <c r="I7" s="9"/>
      <c r="J7" s="77" t="s">
        <v>129</v>
      </c>
      <c r="K7" s="103">
        <v>10</v>
      </c>
      <c r="L7" s="34"/>
      <c r="N7" s="77" t="s">
        <v>129</v>
      </c>
      <c r="O7" s="1">
        <v>14</v>
      </c>
      <c r="P7" s="34"/>
    </row>
    <row r="8" spans="2:16" ht="13.5" customHeight="1" x14ac:dyDescent="0.15">
      <c r="B8" s="12" t="s">
        <v>176</v>
      </c>
      <c r="C8" s="7">
        <v>0</v>
      </c>
      <c r="D8" s="112">
        <v>95.4</v>
      </c>
      <c r="E8" s="96"/>
      <c r="F8" s="99" t="s">
        <v>127</v>
      </c>
      <c r="G8" s="100">
        <v>0</v>
      </c>
      <c r="H8" s="101">
        <v>109</v>
      </c>
      <c r="I8" s="9"/>
      <c r="J8" s="77" t="s">
        <v>131</v>
      </c>
      <c r="K8" s="103">
        <v>0</v>
      </c>
      <c r="L8" s="34"/>
      <c r="N8" s="77" t="s">
        <v>131</v>
      </c>
      <c r="O8" s="1">
        <v>2</v>
      </c>
      <c r="P8" s="151"/>
    </row>
    <row r="9" spans="2:16" ht="13.5" customHeight="1" x14ac:dyDescent="0.15">
      <c r="B9" s="12" t="s">
        <v>177</v>
      </c>
      <c r="C9" s="7">
        <v>0</v>
      </c>
      <c r="D9" s="112">
        <v>111.3</v>
      </c>
      <c r="E9" s="96"/>
      <c r="F9" s="99" t="s">
        <v>128</v>
      </c>
      <c r="G9" s="100">
        <v>0</v>
      </c>
      <c r="H9" s="76">
        <v>152.4</v>
      </c>
      <c r="I9" s="9"/>
      <c r="J9" s="150" t="s">
        <v>137</v>
      </c>
      <c r="K9" s="9">
        <v>1.054E-4</v>
      </c>
      <c r="L9" s="151"/>
      <c r="N9" s="77" t="s">
        <v>137</v>
      </c>
      <c r="O9" s="1">
        <v>9.3000000000000011E-5</v>
      </c>
      <c r="P9" s="34"/>
    </row>
    <row r="10" spans="2:16" ht="13.5" customHeight="1" x14ac:dyDescent="0.15">
      <c r="B10" s="12" t="s">
        <v>178</v>
      </c>
      <c r="C10" s="7">
        <v>0</v>
      </c>
      <c r="D10" s="112">
        <v>135</v>
      </c>
      <c r="E10" s="96"/>
      <c r="F10" s="104" t="s">
        <v>130</v>
      </c>
      <c r="G10" s="100">
        <v>0</v>
      </c>
      <c r="H10" s="101">
        <v>178.4</v>
      </c>
      <c r="I10" s="9"/>
      <c r="J10" s="150" t="s">
        <v>39</v>
      </c>
      <c r="K10" s="9">
        <v>8.6700000000000004E-4</v>
      </c>
      <c r="L10" s="151"/>
      <c r="N10" s="77" t="s">
        <v>39</v>
      </c>
      <c r="O10" s="1">
        <v>7.6500000000000005E-4</v>
      </c>
      <c r="P10" s="34"/>
    </row>
    <row r="11" spans="2:16" ht="13.5" customHeight="1" thickBot="1" x14ac:dyDescent="0.2">
      <c r="B11" s="12" t="s">
        <v>179</v>
      </c>
      <c r="C11" s="7">
        <v>0</v>
      </c>
      <c r="D11" s="112">
        <v>167.4</v>
      </c>
      <c r="E11" s="96"/>
      <c r="F11" s="104" t="s">
        <v>132</v>
      </c>
      <c r="G11" s="100">
        <v>0</v>
      </c>
      <c r="H11" s="76">
        <v>213.9</v>
      </c>
      <c r="I11" s="9"/>
      <c r="J11" s="152" t="s">
        <v>140</v>
      </c>
      <c r="K11" s="153">
        <v>1.8215499999999998</v>
      </c>
      <c r="L11" s="154"/>
      <c r="N11" s="152" t="s">
        <v>140</v>
      </c>
      <c r="O11" s="153">
        <v>1.6072499999999998</v>
      </c>
      <c r="P11" s="154"/>
    </row>
    <row r="12" spans="2:16" ht="13.5" customHeight="1" thickBot="1" x14ac:dyDescent="0.2">
      <c r="B12" s="12" t="s">
        <v>180</v>
      </c>
      <c r="C12" s="7">
        <v>0</v>
      </c>
      <c r="D12" s="112">
        <v>211.3</v>
      </c>
      <c r="E12" s="96"/>
      <c r="F12" s="104" t="s">
        <v>133</v>
      </c>
      <c r="G12" s="100">
        <v>0</v>
      </c>
      <c r="H12" s="101">
        <v>255.1</v>
      </c>
      <c r="I12" s="9"/>
      <c r="J12" s="1"/>
      <c r="K12" s="102"/>
      <c r="L12" s="1"/>
      <c r="N12" s="1"/>
      <c r="O12" s="1"/>
      <c r="P12" s="1"/>
    </row>
    <row r="13" spans="2:16" ht="13.5" customHeight="1" x14ac:dyDescent="0.15">
      <c r="B13" s="12" t="s">
        <v>181</v>
      </c>
      <c r="C13" s="7">
        <v>0</v>
      </c>
      <c r="D13" s="112">
        <v>238.9</v>
      </c>
      <c r="E13" s="96"/>
      <c r="F13" s="104" t="s">
        <v>135</v>
      </c>
      <c r="G13" s="100">
        <v>0</v>
      </c>
      <c r="H13" s="76">
        <v>286.2</v>
      </c>
      <c r="I13" s="9"/>
      <c r="J13" s="22" t="s">
        <v>144</v>
      </c>
      <c r="K13" s="23"/>
      <c r="L13" s="88"/>
      <c r="N13" s="22">
        <v>0</v>
      </c>
      <c r="O13" s="160"/>
      <c r="P13" s="88"/>
    </row>
    <row r="14" spans="2:16" ht="13.5" customHeight="1" x14ac:dyDescent="0.15">
      <c r="B14" s="12" t="s">
        <v>182</v>
      </c>
      <c r="C14" s="7">
        <v>0</v>
      </c>
      <c r="D14" s="112">
        <v>274.2</v>
      </c>
      <c r="E14" s="96"/>
      <c r="F14" s="104" t="s">
        <v>136</v>
      </c>
      <c r="G14" s="100">
        <v>0</v>
      </c>
      <c r="H14" s="101">
        <v>321.39999999999998</v>
      </c>
      <c r="I14" s="9"/>
      <c r="J14" s="77" t="s">
        <v>115</v>
      </c>
      <c r="K14" s="1">
        <v>9600</v>
      </c>
      <c r="L14" s="34" t="s">
        <v>146</v>
      </c>
      <c r="N14" s="77" t="s">
        <v>34</v>
      </c>
      <c r="O14" s="102">
        <v>11840</v>
      </c>
      <c r="P14" s="34" t="s">
        <v>208</v>
      </c>
    </row>
    <row r="15" spans="2:16" ht="13.5" customHeight="1" x14ac:dyDescent="0.15">
      <c r="B15" s="12" t="s">
        <v>183</v>
      </c>
      <c r="C15" s="7">
        <v>0</v>
      </c>
      <c r="D15" s="112">
        <v>312.8</v>
      </c>
      <c r="E15" s="96"/>
      <c r="F15" s="104" t="s">
        <v>138</v>
      </c>
      <c r="G15" s="100">
        <v>120</v>
      </c>
      <c r="H15" s="101">
        <v>325.39999999999998</v>
      </c>
      <c r="I15" s="9"/>
      <c r="J15" s="77" t="s">
        <v>118</v>
      </c>
      <c r="K15" s="1">
        <v>453.5</v>
      </c>
      <c r="L15" s="34" t="s">
        <v>134</v>
      </c>
      <c r="N15" s="77" t="s">
        <v>118</v>
      </c>
      <c r="O15" s="103">
        <v>970</v>
      </c>
      <c r="P15" s="34" t="s">
        <v>209</v>
      </c>
    </row>
    <row r="16" spans="2:16" ht="13.5" customHeight="1" x14ac:dyDescent="0.15">
      <c r="B16" s="12" t="s">
        <v>184</v>
      </c>
      <c r="C16" s="7">
        <v>60</v>
      </c>
      <c r="D16" s="112">
        <v>342</v>
      </c>
      <c r="E16" s="96"/>
      <c r="F16" s="104" t="s">
        <v>139</v>
      </c>
      <c r="G16" s="100">
        <v>0</v>
      </c>
      <c r="H16" s="76">
        <v>327.2</v>
      </c>
      <c r="I16" s="9"/>
      <c r="J16" s="77" t="s">
        <v>121</v>
      </c>
      <c r="K16" s="1">
        <v>731</v>
      </c>
      <c r="L16" s="34" t="s">
        <v>122</v>
      </c>
      <c r="N16" s="77" t="s">
        <v>36</v>
      </c>
      <c r="O16" s="103">
        <v>1340</v>
      </c>
      <c r="P16" s="34" t="s">
        <v>122</v>
      </c>
    </row>
    <row r="17" spans="2:16" ht="13.5" customHeight="1" x14ac:dyDescent="0.15">
      <c r="B17" s="12" t="s">
        <v>185</v>
      </c>
      <c r="C17" s="7">
        <v>0</v>
      </c>
      <c r="D17" s="112">
        <v>367.1</v>
      </c>
      <c r="E17" s="96"/>
      <c r="F17" s="104" t="s">
        <v>141</v>
      </c>
      <c r="G17" s="100">
        <v>0</v>
      </c>
      <c r="H17" s="76">
        <v>363.8</v>
      </c>
      <c r="I17" s="9"/>
      <c r="J17" s="77" t="s">
        <v>125</v>
      </c>
      <c r="K17" s="102">
        <v>1.71</v>
      </c>
      <c r="L17" s="34" t="s">
        <v>126</v>
      </c>
      <c r="N17" s="77" t="s">
        <v>35</v>
      </c>
      <c r="O17" s="102">
        <v>1</v>
      </c>
      <c r="P17" s="34" t="s">
        <v>210</v>
      </c>
    </row>
    <row r="18" spans="2:16" ht="13.5" customHeight="1" x14ac:dyDescent="0.15">
      <c r="B18" s="12" t="s">
        <v>186</v>
      </c>
      <c r="C18" s="7">
        <v>0</v>
      </c>
      <c r="D18" s="112">
        <v>408.2</v>
      </c>
      <c r="E18" s="96"/>
      <c r="F18" s="104" t="s">
        <v>142</v>
      </c>
      <c r="G18" s="100">
        <v>0</v>
      </c>
      <c r="H18" s="101">
        <v>385.7</v>
      </c>
      <c r="I18" s="9"/>
      <c r="J18" s="77" t="s">
        <v>129</v>
      </c>
      <c r="K18" s="103">
        <v>8</v>
      </c>
      <c r="L18" s="34"/>
      <c r="N18" s="77" t="s">
        <v>129</v>
      </c>
      <c r="O18" s="1">
        <v>16</v>
      </c>
      <c r="P18" s="34"/>
    </row>
    <row r="19" spans="2:16" ht="13.5" customHeight="1" x14ac:dyDescent="0.15">
      <c r="B19" s="12" t="s">
        <v>187</v>
      </c>
      <c r="C19" s="7">
        <v>60</v>
      </c>
      <c r="D19" s="112">
        <v>476.3</v>
      </c>
      <c r="E19" s="96"/>
      <c r="F19" s="104" t="s">
        <v>143</v>
      </c>
      <c r="G19" s="100">
        <v>0</v>
      </c>
      <c r="H19" s="76">
        <v>406.3</v>
      </c>
      <c r="I19" s="9"/>
      <c r="J19" s="77" t="s">
        <v>131</v>
      </c>
      <c r="K19" s="103">
        <v>2</v>
      </c>
      <c r="L19" s="34"/>
      <c r="N19" s="77" t="s">
        <v>131</v>
      </c>
      <c r="O19" s="1">
        <v>0</v>
      </c>
      <c r="P19" s="34"/>
    </row>
    <row r="20" spans="2:16" ht="13.5" customHeight="1" x14ac:dyDescent="0.15">
      <c r="B20" s="12" t="s">
        <v>188</v>
      </c>
      <c r="C20" s="7">
        <v>120</v>
      </c>
      <c r="D20" s="112">
        <v>515.4</v>
      </c>
      <c r="E20" s="96"/>
      <c r="F20" s="104" t="s">
        <v>145</v>
      </c>
      <c r="G20" s="100">
        <v>0</v>
      </c>
      <c r="H20" s="101">
        <v>431.3</v>
      </c>
      <c r="I20" s="9"/>
      <c r="J20" s="77" t="s">
        <v>137</v>
      </c>
      <c r="K20" s="158">
        <v>8.6799999999999996E-5</v>
      </c>
      <c r="L20" s="34"/>
      <c r="N20" s="77" t="s">
        <v>137</v>
      </c>
      <c r="O20" s="1">
        <v>1.6120000000000002E-4</v>
      </c>
      <c r="P20" s="34"/>
    </row>
    <row r="21" spans="2:16" ht="13.5" customHeight="1" x14ac:dyDescent="0.15">
      <c r="B21" s="113" t="s">
        <v>189</v>
      </c>
      <c r="C21" s="7">
        <v>60</v>
      </c>
      <c r="D21" s="114">
        <v>548</v>
      </c>
      <c r="E21" s="96"/>
      <c r="F21" s="104" t="s">
        <v>147</v>
      </c>
      <c r="G21" s="100">
        <v>0</v>
      </c>
      <c r="H21" s="76">
        <v>448.6</v>
      </c>
      <c r="I21" s="9"/>
      <c r="J21" s="77" t="s">
        <v>39</v>
      </c>
      <c r="K21" s="158">
        <v>7.1400000000000001E-4</v>
      </c>
      <c r="L21" s="34"/>
      <c r="N21" s="77" t="s">
        <v>39</v>
      </c>
      <c r="O21" s="1">
        <v>1.3260000000000001E-3</v>
      </c>
      <c r="P21" s="34"/>
    </row>
    <row r="22" spans="2:16" ht="13.5" customHeight="1" thickBot="1" x14ac:dyDescent="0.2">
      <c r="B22" s="113" t="s">
        <v>190</v>
      </c>
      <c r="C22" s="7">
        <v>0</v>
      </c>
      <c r="D22" s="114">
        <v>570.20000000000005</v>
      </c>
      <c r="E22" s="96"/>
      <c r="F22" s="104" t="s">
        <v>148</v>
      </c>
      <c r="G22" s="100">
        <v>0</v>
      </c>
      <c r="H22" s="101">
        <v>463.1</v>
      </c>
      <c r="I22" s="9"/>
      <c r="J22" s="152" t="s">
        <v>140</v>
      </c>
      <c r="K22" s="159">
        <v>1.5000999999999998</v>
      </c>
      <c r="L22" s="154"/>
      <c r="N22" s="152" t="s">
        <v>140</v>
      </c>
      <c r="O22" s="153">
        <v>2.7858999999999998</v>
      </c>
      <c r="P22" s="154"/>
    </row>
    <row r="23" spans="2:16" ht="13.5" customHeight="1" thickBot="1" x14ac:dyDescent="0.2">
      <c r="B23" s="113" t="s">
        <v>191</v>
      </c>
      <c r="C23" s="7">
        <v>0</v>
      </c>
      <c r="D23" s="114">
        <v>601.29999999999995</v>
      </c>
      <c r="E23" s="96"/>
      <c r="F23" s="104" t="s">
        <v>149</v>
      </c>
      <c r="G23" s="100">
        <v>60</v>
      </c>
      <c r="H23" s="76">
        <v>496.5</v>
      </c>
      <c r="I23" s="9"/>
      <c r="J23" s="9"/>
      <c r="K23" s="9"/>
      <c r="L23" s="9"/>
      <c r="N23" s="9"/>
      <c r="O23" s="9"/>
      <c r="P23" s="9"/>
    </row>
    <row r="24" spans="2:16" ht="13.5" customHeight="1" x14ac:dyDescent="0.15">
      <c r="B24" s="113" t="s">
        <v>192</v>
      </c>
      <c r="C24" s="7">
        <v>0</v>
      </c>
      <c r="D24" s="114">
        <v>621.29999999999995</v>
      </c>
      <c r="E24" s="96"/>
      <c r="F24" s="104" t="s">
        <v>150</v>
      </c>
      <c r="G24" s="100">
        <v>0</v>
      </c>
      <c r="H24" s="101">
        <v>527.6</v>
      </c>
      <c r="I24" s="9"/>
      <c r="J24" s="155" t="s">
        <v>162</v>
      </c>
      <c r="K24" s="156"/>
      <c r="L24" s="157"/>
      <c r="N24" s="22" t="s">
        <v>214</v>
      </c>
      <c r="O24" s="160"/>
      <c r="P24" s="88"/>
    </row>
    <row r="25" spans="2:16" ht="13.5" customHeight="1" x14ac:dyDescent="0.15">
      <c r="B25" s="113" t="s">
        <v>193</v>
      </c>
      <c r="C25" s="7">
        <v>60</v>
      </c>
      <c r="D25" s="114">
        <v>676.3</v>
      </c>
      <c r="E25" s="96"/>
      <c r="F25" s="104" t="s">
        <v>151</v>
      </c>
      <c r="G25" s="100">
        <v>0</v>
      </c>
      <c r="H25" s="76">
        <v>562.20000000000005</v>
      </c>
      <c r="I25" s="9"/>
      <c r="J25" s="150" t="s">
        <v>34</v>
      </c>
      <c r="K25" s="9">
        <v>12600</v>
      </c>
      <c r="L25" s="151" t="s">
        <v>208</v>
      </c>
      <c r="N25" s="77" t="s">
        <v>34</v>
      </c>
      <c r="O25" s="102">
        <v>18240</v>
      </c>
      <c r="P25" s="34" t="s">
        <v>208</v>
      </c>
    </row>
    <row r="26" spans="2:16" ht="13.5" customHeight="1" x14ac:dyDescent="0.15">
      <c r="B26" s="113" t="s">
        <v>194</v>
      </c>
      <c r="C26" s="7">
        <v>0</v>
      </c>
      <c r="D26" s="114">
        <v>702.1</v>
      </c>
      <c r="E26" s="96"/>
      <c r="F26" s="104" t="s">
        <v>152</v>
      </c>
      <c r="G26" s="100">
        <v>0</v>
      </c>
      <c r="H26" s="101">
        <v>593.1</v>
      </c>
      <c r="I26" s="9"/>
      <c r="J26" s="150" t="s">
        <v>118</v>
      </c>
      <c r="K26" s="9">
        <v>453.5</v>
      </c>
      <c r="L26" s="151" t="s">
        <v>209</v>
      </c>
      <c r="N26" s="77" t="s">
        <v>118</v>
      </c>
      <c r="O26" s="103">
        <v>688</v>
      </c>
      <c r="P26" s="34" t="s">
        <v>209</v>
      </c>
    </row>
    <row r="27" spans="2:16" x14ac:dyDescent="0.15">
      <c r="B27" s="113" t="s">
        <v>195</v>
      </c>
      <c r="C27" s="7">
        <v>60</v>
      </c>
      <c r="D27" s="114">
        <v>733.1</v>
      </c>
      <c r="E27" s="96"/>
      <c r="F27" s="104" t="s">
        <v>153</v>
      </c>
      <c r="G27" s="100">
        <v>0</v>
      </c>
      <c r="H27" s="76">
        <v>628.20000000000005</v>
      </c>
      <c r="I27" s="9"/>
      <c r="J27" s="150" t="s">
        <v>36</v>
      </c>
      <c r="K27" s="9">
        <v>731</v>
      </c>
      <c r="L27" s="151" t="s">
        <v>122</v>
      </c>
      <c r="N27" s="77" t="s">
        <v>36</v>
      </c>
      <c r="O27" s="103">
        <v>1324</v>
      </c>
      <c r="P27" s="34" t="s">
        <v>122</v>
      </c>
    </row>
    <row r="28" spans="2:16" x14ac:dyDescent="0.15">
      <c r="B28" s="113" t="s">
        <v>196</v>
      </c>
      <c r="C28" s="7">
        <v>0</v>
      </c>
      <c r="D28" s="114">
        <v>750.5</v>
      </c>
      <c r="E28" s="96"/>
      <c r="F28" s="104" t="s">
        <v>154</v>
      </c>
      <c r="G28" s="100">
        <v>60</v>
      </c>
      <c r="H28" s="101">
        <v>674.9</v>
      </c>
      <c r="I28" s="9"/>
      <c r="J28" s="150" t="s">
        <v>35</v>
      </c>
      <c r="K28" s="9">
        <v>1.71</v>
      </c>
      <c r="L28" s="151" t="s">
        <v>210</v>
      </c>
      <c r="N28" s="77" t="s">
        <v>35</v>
      </c>
      <c r="O28" s="102">
        <v>2</v>
      </c>
      <c r="P28" s="34" t="s">
        <v>210</v>
      </c>
    </row>
    <row r="29" spans="2:16" x14ac:dyDescent="0.15">
      <c r="B29" s="113" t="s">
        <v>197</v>
      </c>
      <c r="C29" s="7">
        <v>0</v>
      </c>
      <c r="D29" s="114">
        <v>761</v>
      </c>
      <c r="E29" s="96"/>
      <c r="F29" s="104" t="s">
        <v>155</v>
      </c>
      <c r="G29" s="100">
        <v>0</v>
      </c>
      <c r="H29" s="76">
        <v>704.30399999999997</v>
      </c>
      <c r="I29" s="9"/>
      <c r="J29" s="150" t="s">
        <v>129</v>
      </c>
      <c r="K29" s="9">
        <v>9</v>
      </c>
      <c r="L29" s="151"/>
      <c r="N29" s="77" t="s">
        <v>129</v>
      </c>
      <c r="O29" s="1">
        <v>16</v>
      </c>
      <c r="P29" s="151"/>
    </row>
    <row r="30" spans="2:16" x14ac:dyDescent="0.15">
      <c r="B30" s="113" t="s">
        <v>198</v>
      </c>
      <c r="C30" s="7">
        <v>0</v>
      </c>
      <c r="D30" s="114">
        <v>791.9</v>
      </c>
      <c r="E30" s="96"/>
      <c r="F30" s="104" t="s">
        <v>156</v>
      </c>
      <c r="G30" s="100">
        <v>0</v>
      </c>
      <c r="H30" s="101">
        <v>713.41</v>
      </c>
      <c r="I30" s="9"/>
      <c r="J30" s="77" t="s">
        <v>131</v>
      </c>
      <c r="K30" s="1">
        <v>1</v>
      </c>
      <c r="L30" s="34"/>
      <c r="N30" s="77" t="s">
        <v>131</v>
      </c>
      <c r="O30" s="1">
        <v>0</v>
      </c>
      <c r="P30" s="151"/>
    </row>
    <row r="31" spans="2:16" x14ac:dyDescent="0.15">
      <c r="B31" s="113" t="s">
        <v>199</v>
      </c>
      <c r="C31" s="7">
        <v>60</v>
      </c>
      <c r="D31" s="114">
        <v>821.2</v>
      </c>
      <c r="E31" s="96"/>
      <c r="F31" s="104" t="s">
        <v>157</v>
      </c>
      <c r="G31" s="100">
        <v>0</v>
      </c>
      <c r="H31" s="76">
        <v>719.7</v>
      </c>
      <c r="I31" s="9"/>
      <c r="J31" s="77" t="s">
        <v>137</v>
      </c>
      <c r="K31" s="1">
        <v>8.6799999999999996E-5</v>
      </c>
      <c r="L31" s="34"/>
      <c r="N31" s="77" t="s">
        <v>137</v>
      </c>
      <c r="O31" s="1">
        <v>1.0292E-4</v>
      </c>
      <c r="P31" s="151"/>
    </row>
    <row r="32" spans="2:16" x14ac:dyDescent="0.15">
      <c r="B32" s="115" t="s">
        <v>200</v>
      </c>
      <c r="C32" s="7">
        <v>0</v>
      </c>
      <c r="D32" s="116">
        <v>865.4</v>
      </c>
      <c r="E32" s="96"/>
      <c r="F32" s="104" t="s">
        <v>158</v>
      </c>
      <c r="G32" s="100">
        <v>0</v>
      </c>
      <c r="H32" s="101">
        <v>733.1</v>
      </c>
      <c r="I32" s="9"/>
      <c r="J32" s="77" t="s">
        <v>39</v>
      </c>
      <c r="K32" s="1">
        <v>7.1400000000000001E-4</v>
      </c>
      <c r="L32" s="34"/>
      <c r="N32" s="77" t="s">
        <v>39</v>
      </c>
      <c r="O32" s="1">
        <v>8.4659999999999998E-4</v>
      </c>
      <c r="P32" s="34"/>
    </row>
    <row r="33" spans="2:16" ht="14.25" thickBot="1" x14ac:dyDescent="0.2">
      <c r="B33" s="117" t="s">
        <v>201</v>
      </c>
      <c r="C33" s="7">
        <v>0</v>
      </c>
      <c r="D33" s="116">
        <v>903.5</v>
      </c>
      <c r="E33" s="96"/>
      <c r="F33" s="104" t="s">
        <v>159</v>
      </c>
      <c r="G33" s="100">
        <v>0</v>
      </c>
      <c r="H33" s="76">
        <v>756.1</v>
      </c>
      <c r="I33" s="9"/>
      <c r="J33" s="152" t="s">
        <v>140</v>
      </c>
      <c r="K33" s="153">
        <v>1.5000999999999998</v>
      </c>
      <c r="L33" s="154"/>
      <c r="N33" s="152" t="s">
        <v>140</v>
      </c>
      <c r="O33" s="153">
        <v>1.7786899999999997</v>
      </c>
      <c r="P33" s="161"/>
    </row>
    <row r="34" spans="2:16" ht="14.25" thickBot="1" x14ac:dyDescent="0.2">
      <c r="B34" s="115" t="s">
        <v>202</v>
      </c>
      <c r="C34" s="7">
        <v>0</v>
      </c>
      <c r="D34" s="116">
        <v>944.6</v>
      </c>
      <c r="E34" s="96"/>
      <c r="F34" s="104" t="s">
        <v>157</v>
      </c>
      <c r="G34" s="100">
        <v>0</v>
      </c>
      <c r="H34" s="101">
        <v>775</v>
      </c>
      <c r="I34" s="9"/>
      <c r="J34" s="1"/>
      <c r="K34" s="1"/>
      <c r="L34" s="1"/>
    </row>
    <row r="35" spans="2:16" x14ac:dyDescent="0.15">
      <c r="B35" s="117" t="s">
        <v>203</v>
      </c>
      <c r="C35" s="7">
        <v>0</v>
      </c>
      <c r="D35" s="116">
        <v>992.5</v>
      </c>
      <c r="E35" s="96"/>
      <c r="F35" s="104" t="s">
        <v>160</v>
      </c>
      <c r="G35" s="100">
        <v>0</v>
      </c>
      <c r="H35" s="101">
        <v>776.5</v>
      </c>
      <c r="I35" s="9"/>
      <c r="J35" s="22" t="s">
        <v>211</v>
      </c>
      <c r="K35" s="160"/>
      <c r="L35" s="88"/>
    </row>
    <row r="36" spans="2:16" x14ac:dyDescent="0.15">
      <c r="B36" s="113" t="s">
        <v>204</v>
      </c>
      <c r="C36" s="7">
        <v>60</v>
      </c>
      <c r="D36" s="116">
        <v>1013.2</v>
      </c>
      <c r="E36" s="96"/>
      <c r="F36" s="104" t="s">
        <v>161</v>
      </c>
      <c r="G36" s="100">
        <v>0</v>
      </c>
      <c r="H36" s="101">
        <v>786.3</v>
      </c>
      <c r="I36" s="9"/>
      <c r="J36" s="77" t="s">
        <v>34</v>
      </c>
      <c r="K36" s="102">
        <v>8600</v>
      </c>
      <c r="L36" s="34" t="s">
        <v>208</v>
      </c>
    </row>
    <row r="37" spans="2:16" ht="14.25" thickBot="1" x14ac:dyDescent="0.2">
      <c r="B37" s="118" t="s">
        <v>205</v>
      </c>
      <c r="C37" s="119"/>
      <c r="D37" s="120">
        <v>1069.0999999999999</v>
      </c>
      <c r="E37" s="96"/>
      <c r="F37" s="104" t="s">
        <v>163</v>
      </c>
      <c r="G37" s="100">
        <v>0</v>
      </c>
      <c r="H37" s="101">
        <v>788.2</v>
      </c>
      <c r="I37" s="9"/>
      <c r="J37" s="77" t="s">
        <v>118</v>
      </c>
      <c r="K37" s="103">
        <v>360</v>
      </c>
      <c r="L37" s="34" t="s">
        <v>209</v>
      </c>
    </row>
    <row r="38" spans="2:16" x14ac:dyDescent="0.15">
      <c r="E38" s="96"/>
      <c r="F38" s="104" t="s">
        <v>164</v>
      </c>
      <c r="G38" s="100">
        <v>60</v>
      </c>
      <c r="H38" s="101">
        <v>823.7</v>
      </c>
      <c r="I38" s="9"/>
      <c r="J38" s="77" t="s">
        <v>36</v>
      </c>
      <c r="K38" s="103">
        <v>631</v>
      </c>
      <c r="L38" s="34" t="s">
        <v>122</v>
      </c>
    </row>
    <row r="39" spans="2:16" x14ac:dyDescent="0.15">
      <c r="E39" s="92"/>
      <c r="F39" s="104" t="s">
        <v>165</v>
      </c>
      <c r="G39" s="100">
        <v>0</v>
      </c>
      <c r="H39" s="101">
        <v>877.9</v>
      </c>
      <c r="I39" s="9"/>
      <c r="J39" s="77" t="s">
        <v>35</v>
      </c>
      <c r="K39" s="102">
        <v>2</v>
      </c>
      <c r="L39" s="34" t="s">
        <v>210</v>
      </c>
    </row>
    <row r="40" spans="2:16" x14ac:dyDescent="0.15">
      <c r="E40" s="92"/>
      <c r="F40" s="104" t="s">
        <v>166</v>
      </c>
      <c r="G40" s="100">
        <v>0</v>
      </c>
      <c r="H40" s="101">
        <v>911</v>
      </c>
      <c r="I40" s="9"/>
      <c r="J40" s="77" t="s">
        <v>129</v>
      </c>
      <c r="K40" s="1">
        <v>7</v>
      </c>
      <c r="L40" s="34"/>
    </row>
    <row r="41" spans="2:16" x14ac:dyDescent="0.15">
      <c r="F41" s="104" t="s">
        <v>167</v>
      </c>
      <c r="G41" s="100">
        <v>0</v>
      </c>
      <c r="H41" s="101">
        <v>965.1</v>
      </c>
      <c r="I41" s="9"/>
      <c r="J41" s="77" t="s">
        <v>131</v>
      </c>
      <c r="K41" s="1">
        <v>1</v>
      </c>
      <c r="L41" s="151"/>
    </row>
    <row r="42" spans="2:16" x14ac:dyDescent="0.15">
      <c r="F42" s="104" t="s">
        <v>168</v>
      </c>
      <c r="G42" s="100">
        <v>0</v>
      </c>
      <c r="H42" s="101">
        <v>1003.1</v>
      </c>
      <c r="I42" s="9"/>
      <c r="J42" s="77" t="s">
        <v>137</v>
      </c>
      <c r="K42" s="1">
        <v>8.6799999999999996E-5</v>
      </c>
      <c r="L42" s="34"/>
    </row>
    <row r="43" spans="2:16" x14ac:dyDescent="0.15">
      <c r="F43" s="104" t="s">
        <v>169</v>
      </c>
      <c r="G43" s="100">
        <v>0</v>
      </c>
      <c r="H43" s="101">
        <v>1025.0999999999999</v>
      </c>
      <c r="I43" s="9"/>
      <c r="J43" s="77" t="s">
        <v>39</v>
      </c>
      <c r="K43" s="1">
        <v>7.1400000000000001E-4</v>
      </c>
      <c r="L43" s="34"/>
    </row>
    <row r="44" spans="2:16" ht="14.25" thickBot="1" x14ac:dyDescent="0.2">
      <c r="F44" s="105" t="s">
        <v>170</v>
      </c>
      <c r="G44" s="106"/>
      <c r="H44" s="107">
        <v>1035.0999999999999</v>
      </c>
      <c r="I44" s="9"/>
      <c r="J44" s="152" t="s">
        <v>140</v>
      </c>
      <c r="K44" s="153">
        <v>1.5000999999999998</v>
      </c>
      <c r="L44" s="154"/>
    </row>
    <row r="45" spans="2:16" ht="14.25" thickBot="1" x14ac:dyDescent="0.2">
      <c r="I45" s="9"/>
      <c r="J45" s="1"/>
      <c r="K45" s="1"/>
      <c r="L45" s="1"/>
    </row>
    <row r="46" spans="2:16" x14ac:dyDescent="0.15">
      <c r="I46" s="9"/>
      <c r="J46" s="22" t="s">
        <v>212</v>
      </c>
      <c r="K46" s="160"/>
      <c r="L46" s="88"/>
    </row>
    <row r="47" spans="2:16" x14ac:dyDescent="0.15">
      <c r="I47" s="9"/>
      <c r="J47" s="77" t="s">
        <v>34</v>
      </c>
      <c r="K47" s="102">
        <v>12880</v>
      </c>
      <c r="L47" s="34" t="s">
        <v>208</v>
      </c>
    </row>
    <row r="48" spans="2:16" x14ac:dyDescent="0.15">
      <c r="I48" s="9"/>
      <c r="J48" s="77" t="s">
        <v>118</v>
      </c>
      <c r="K48" s="103">
        <v>930</v>
      </c>
      <c r="L48" s="34" t="s">
        <v>209</v>
      </c>
    </row>
    <row r="49" spans="6:12" x14ac:dyDescent="0.15">
      <c r="I49" s="9"/>
      <c r="J49" s="77" t="s">
        <v>36</v>
      </c>
      <c r="K49" s="103">
        <v>1227</v>
      </c>
      <c r="L49" s="34" t="s">
        <v>122</v>
      </c>
    </row>
    <row r="50" spans="6:12" x14ac:dyDescent="0.15">
      <c r="I50" s="9"/>
      <c r="J50" s="77" t="s">
        <v>35</v>
      </c>
      <c r="K50" s="102">
        <v>1.5</v>
      </c>
      <c r="L50" s="34" t="s">
        <v>210</v>
      </c>
    </row>
    <row r="51" spans="6:12" x14ac:dyDescent="0.15">
      <c r="I51" s="9"/>
      <c r="J51" s="77" t="s">
        <v>129</v>
      </c>
      <c r="K51" s="1">
        <v>14</v>
      </c>
      <c r="L51" s="34"/>
    </row>
    <row r="52" spans="6:12" x14ac:dyDescent="0.15">
      <c r="I52" s="9"/>
      <c r="J52" s="77" t="s">
        <v>131</v>
      </c>
      <c r="K52" s="1">
        <v>2</v>
      </c>
      <c r="L52" s="151"/>
    </row>
    <row r="53" spans="6:12" x14ac:dyDescent="0.15">
      <c r="I53" s="9"/>
      <c r="J53" s="77" t="s">
        <v>137</v>
      </c>
      <c r="K53" s="1">
        <v>9.0099999999999995E-5</v>
      </c>
      <c r="L53" s="151"/>
    </row>
    <row r="54" spans="6:12" x14ac:dyDescent="0.15">
      <c r="I54" s="9"/>
      <c r="J54" s="77" t="s">
        <v>39</v>
      </c>
      <c r="K54" s="1">
        <v>1.54E-2</v>
      </c>
      <c r="L54" s="151"/>
    </row>
    <row r="55" spans="6:12" ht="14.25" thickBot="1" x14ac:dyDescent="0.2">
      <c r="I55" s="9"/>
      <c r="J55" s="152" t="s">
        <v>140</v>
      </c>
      <c r="K55" s="153">
        <v>1.175</v>
      </c>
      <c r="L55" s="161"/>
    </row>
    <row r="56" spans="6:12" x14ac:dyDescent="0.15">
      <c r="F56" s="1"/>
      <c r="G56" s="1"/>
      <c r="H56" s="1"/>
      <c r="I56" s="9"/>
      <c r="J56" s="8"/>
    </row>
    <row r="57" spans="6:12" x14ac:dyDescent="0.15">
      <c r="I57" s="9"/>
      <c r="J57" s="8"/>
    </row>
    <row r="58" spans="6:12" x14ac:dyDescent="0.15">
      <c r="I58" s="9"/>
      <c r="J58" s="8"/>
    </row>
    <row r="59" spans="6:12" x14ac:dyDescent="0.15">
      <c r="I59" s="8"/>
      <c r="J59" s="8"/>
    </row>
    <row r="89" spans="6:8" x14ac:dyDescent="0.15">
      <c r="F89" s="1"/>
      <c r="G89" s="102"/>
      <c r="H89" s="1"/>
    </row>
    <row r="90" spans="6:8" x14ac:dyDescent="0.15">
      <c r="H90" s="1"/>
    </row>
    <row r="91" spans="6:8" x14ac:dyDescent="0.15">
      <c r="H91" s="1"/>
    </row>
    <row r="92" spans="6:8" x14ac:dyDescent="0.15">
      <c r="F92" s="1"/>
      <c r="G92" s="1"/>
      <c r="H92" s="1"/>
    </row>
    <row r="93" spans="6:8" x14ac:dyDescent="0.15">
      <c r="F93" s="1"/>
      <c r="G93" s="1"/>
      <c r="H93" s="1"/>
    </row>
    <row r="95" spans="6:8" x14ac:dyDescent="0.15">
      <c r="H95" s="1"/>
    </row>
    <row r="96" spans="6:8" x14ac:dyDescent="0.15">
      <c r="H96" s="1"/>
    </row>
    <row r="97" spans="6:8" x14ac:dyDescent="0.15">
      <c r="H97" s="1"/>
    </row>
    <row r="98" spans="6:8" x14ac:dyDescent="0.15">
      <c r="F98" s="1"/>
      <c r="G98" s="1"/>
      <c r="H98" s="1"/>
    </row>
    <row r="99" spans="6:8" x14ac:dyDescent="0.15">
      <c r="F99" s="1"/>
      <c r="G99" s="1"/>
      <c r="H99" s="1"/>
    </row>
    <row r="100" spans="6:8" x14ac:dyDescent="0.15">
      <c r="F100" s="1"/>
      <c r="G100" s="102"/>
      <c r="H100" s="1"/>
    </row>
    <row r="101" spans="6:8" x14ac:dyDescent="0.15">
      <c r="F101" s="1"/>
      <c r="G101" s="102"/>
      <c r="H101" s="1"/>
    </row>
    <row r="128" spans="6:8" x14ac:dyDescent="0.15">
      <c r="F128" s="1"/>
      <c r="G128" s="103"/>
      <c r="H128" s="1"/>
    </row>
    <row r="129" spans="6:8" x14ac:dyDescent="0.15">
      <c r="F129" s="1"/>
      <c r="G129" s="103"/>
      <c r="H129" s="1"/>
    </row>
    <row r="130" spans="6:8" x14ac:dyDescent="0.15">
      <c r="F130" s="1"/>
      <c r="G130" s="1"/>
      <c r="H130" s="1"/>
    </row>
    <row r="131" spans="6:8" x14ac:dyDescent="0.15">
      <c r="F131" s="1"/>
      <c r="G131" s="102"/>
      <c r="H131" s="1"/>
    </row>
    <row r="132" spans="6:8" x14ac:dyDescent="0.15">
      <c r="F132" s="1"/>
      <c r="G132" s="102"/>
      <c r="H132" s="1"/>
    </row>
    <row r="133" spans="6:8" x14ac:dyDescent="0.15">
      <c r="F133" s="1"/>
      <c r="G133" s="1"/>
      <c r="H133" s="1"/>
    </row>
    <row r="134" spans="6:8" x14ac:dyDescent="0.15">
      <c r="F134" s="1"/>
      <c r="G134" s="1"/>
      <c r="H134" s="1"/>
    </row>
    <row r="135" spans="6:8" x14ac:dyDescent="0.15">
      <c r="F135" s="1"/>
      <c r="G135" s="1"/>
      <c r="H135" s="1"/>
    </row>
    <row r="136" spans="6:8" x14ac:dyDescent="0.15">
      <c r="F136" s="1"/>
      <c r="G136" s="1"/>
      <c r="H136" s="1"/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所要時分計算</vt:lpstr>
      <vt:lpstr>車両・路線データ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2011-12-26T14:47:52Z</dcterms:modified>
</cp:coreProperties>
</file>